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172.16.11.244\各課用\財政課\2025_令和7年度記録用\01_財政係\13_決算\03_財政状況資料集\03_作製／財政状況資料集【D-2036-廃】\"/>
    </mc:Choice>
  </mc:AlternateContent>
  <xr:revisionPtr revIDLastSave="0" documentId="13_ncr:1_{341F3F90-E7C0-4F67-AD6E-FC0D7DDF3A0A}" xr6:coauthVersionLast="47" xr6:coauthVersionMax="47" xr10:uidLastSave="{00000000-0000-0000-0000-000000000000}"/>
  <bookViews>
    <workbookView xWindow="-28920" yWindow="-4965"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<sst xmlns="http://schemas.openxmlformats.org/spreadsheetml/2006/main" count="1087" uniqueCount="570">
  <si>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</si>
  <si>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</si>
  <si>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</si>
  <si>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</si>
  <si>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</si>
  <si>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</si>
  <si>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</si>
  <si>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</si>
  <si>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</si>
  <si>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</si>
  <si>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</si>
  <si>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</si>
  <si>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</si>
  <si>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</si>
  <si>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</si>
  <si>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</si>
  <si>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</si>
  <si>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</si>
  <si>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</si>
  <si>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</si>
  <si>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</si>
  <si>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</si>
  <si>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</si>
  <si>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</si>
  <si>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</si>
  <si>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</si>
  <si>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</si>
  <si>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</si>
  <si>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</si>
  <si>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</si>
  <si>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</si>
  <si>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</si>
  <si>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</si>
  <si>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</si>
  <si>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</si>
  <si>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</si>
  <si>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</si>
  <si>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</si>
  <si>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</si>
  <si>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</si>
  <si>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</si>
  <si>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</si>
  <si>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</si>
  <si>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</si>
  <si>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</si>
  <si>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</si>
  <si>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</si>
  <si>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</si>
  <si>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</si>
  <si>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</si>
  <si>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</si>
  <si>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</si>
  <si>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</si>
  <si>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</si>
  <si>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</si>
  <si>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</si>
  <si>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</si>
  <si>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</si>
  <si>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</si>
  <si>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</si>
  <si>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</si>
  <si>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</si>
  <si>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</si>
  <si>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</si>
  <si>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</si>
  <si>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</si>
  <si>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</si>
  <si>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</si>
  <si>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</si>
  <si>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</si>
  <si>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</si>
  <si>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</si>
  <si>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</si>
  <si>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</si>
  <si>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</si>
  <si>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</si>
  <si>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</si>
  <si>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</si>
  <si>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</si>
  <si>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</si>
  <si>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</si>
  <si>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</si>
  <si>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</si>
  <si>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</si>
  <si>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</si>
  <si>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</si>
  <si>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</si>
  <si>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</si>
  <si>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</si>
  <si>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</si>
  <si>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</si>
  <si>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</si>
  <si>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</si>
  <si>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</si>
  <si>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</si>
  <si>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</si>
  <si>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</si>
  <si>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</si>
  <si>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</si>
  <si>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</si>
  <si>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</si>
  <si>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</si>
  <si>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</si>
  <si>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</si>
  <si>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</si>
  <si>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</si>
  <si>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</si>
  <si>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</si>
  <si>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</si>
  <si>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</si>
  <si>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</si>
  <si>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</si>
  <si>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</si>
  <si>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</si>
  <si>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</si>
  <si>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</si>
  <si>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</si>
  <si>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</si>
  <si>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</si>
  <si>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</si>
  <si>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</si>
  <si>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</si>
  <si>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</si>
  <si>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</si>
  <si>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</si>
  <si>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</si>
  <si>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</si>
  <si>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</si>
  <si>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</si>
  <si>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</si>
  <si>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</si>
  <si>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</si>
  <si>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</si>
  <si>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</si>
  <si>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</si>
  <si>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</si>
  <si>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</si>
  <si>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</si>
  <si>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</si>
  <si>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</si>
  <si>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</si>
  <si>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</si>
  <si>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</si>
  <si>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</si>
  <si>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</si>
  <si>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</si>
  <si>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</si>
  <si>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</si>
  <si>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</si>
  <si>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</si>
  <si>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</si>
  <si>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</si>
  <si>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</si>
  <si>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</si>
  <si>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</si>
  <si>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</si>
  <si>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</si>
  <si>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</si>
  <si>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</si>
  <si>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</si>
  <si>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</si>
  <si>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</si>
  <si>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</si>
  <si>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</si>
  <si>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</si>
  <si>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</si>
  <si>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</si>
  <si>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</si>
  <si>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</si>
  <si>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</si>
  <si>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</si>
  <si>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</si>
  <si>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</si>
  <si>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</si>
  <si>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</si>
  <si>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</si>
  <si>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</si>
  <si>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</si>
  <si>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</si>
  <si>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</si>
  <si>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</si>
  <si>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</si>
  <si>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</si>
  <si>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</si>
  <si>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</si>
  <si>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</si>
  <si>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</si>
  <si>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</si>
  <si>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</si>
  <si>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</si>
  <si>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</si>
  <si>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</si>
  <si>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</si>
  <si>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</si>
  <si>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</si>
  <si>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</si>
  <si>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</si>
  <si>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</si>
  <si>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</si>
  <si>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</si>
  <si>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</si>
  <si>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</si>
  <si>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長崎県長与町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</si>
  <si>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</si>
  <si>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</si>
  <si>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</si>
  <si>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</si>
  <si>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</si>
  <si>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</si>
  <si>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</si>
  <si>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</si>
  <si>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</si>
  <si>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</si>
  <si>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</si>
  <si>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</si>
  <si>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</si>
  <si>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</si>
  <si>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</si>
  <si>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</si>
  <si>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</si>
  <si>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</si>
  <si>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</si>
  <si>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</si>
  <si>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</si>
  <si>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</si>
  <si>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</si>
  <si>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</si>
  <si>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</si>
  <si>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</si>
  <si>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</si>
  <si>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</si>
  <si>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</si>
  <si>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</si>
  <si>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</si>
  <si>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</si>
  <si>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</si>
  <si>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</si>
  <si>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</si>
  <si>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</si>
  <si>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</si>
  <si>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</si>
  <si>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</si>
  <si>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</si>
  <si>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</si>
  <si>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</si>
  <si>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</si>
  <si>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</si>
  <si>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</si>
  <si>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</si>
  <si>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</si>
  <si>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</si>
  <si>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</si>
  <si>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</si>
  <si>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</si>
  <si>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</si>
  <si>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</si>
  <si>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</si>
  <si>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</si>
  <si>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</si>
  <si>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</si>
  <si>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</si>
  <si>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</si>
  <si>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</si>
  <si>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</si>
  <si>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</si>
  <si>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</si>
  <si>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</si>
  <si>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</si>
  <si>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</si>
  <si>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</si>
  <si>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</si>
  <si>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</si>
  <si>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</si>
  <si>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</si>
  <si>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</si>
  <si>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</si>
  <si>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</si>
  <si>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</si>
  <si>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</si>
  <si>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</si>
  <si>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</si>
  <si>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</si>
  <si>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</si>
  <si>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</si>
  <si>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</si>
  <si>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</si>
  <si>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</si>
  <si>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</si>
  <si>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</si>
  <si>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</si>
  <si>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</si>
  <si>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</si>
  <si>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</si>
  <si>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</si>
  <si>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</si>
  <si>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</si>
  <si>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</si>
  <si>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</si>
  <si>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</si>
  <si>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</si>
  <si>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</si>
  <si>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</si>
  <si>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</si>
  <si>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</si>
  <si>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</si>
  <si>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</si>
  <si>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</si>
  <si>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</si>
  <si>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</si>
  <si>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</si>
  <si>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</si>
  <si>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</si>
  <si>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</si>
  <si>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</si>
  <si>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</si>
  <si>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</si>
  <si>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</si>
  <si>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</si>
  <si>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宅地造成</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</si>
  <si>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</si>
  <si>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</si>
  <si>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</si>
  <si>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</si>
  <si>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</si>
  <si>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</si>
  <si>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</si>
  <si>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</si>
  <si>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</si>
  <si>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</si>
  <si>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</si>
  <si>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</si>
  <si>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</si>
  <si>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</si>
  <si>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</si>
  <si>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</si>
  <si>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</si>
  <si>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</si>
  <si>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</si>
  <si>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</si>
  <si>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</si>
  <si>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</si>
  <si>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</si>
  <si>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</si>
  <si>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</si>
  <si>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</si>
  <si>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</si>
  <si>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</si>
  <si>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</si>
  <si>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</si>
  <si>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</si>
  <si>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</si>
  <si>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</si>
  <si>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</si>
  <si>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長崎県長与町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</si>
  <si>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</si>
  <si>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</si>
  <si>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</si>
  <si>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</si>
  <si>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</si>
  <si>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</si>
  <si>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</si>
  <si>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</si>
  <si>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</si>
  <si>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</si>
  <si>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</si>
  <si>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</si>
  <si>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</si>
  <si>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</si>
  <si>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</si>
  <si>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</si>
  <si>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</si>
  <si>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</si>
  <si>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</si>
  <si>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</si>
  <si>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</si>
  <si>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</si>
  <si>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</si>
  <si>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</si>
  <si>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</si>
  <si>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</si>
  <si>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</si>
  <si>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</si>
  <si>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</si>
  <si>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</si>
  <si>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</si>
  <si>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</si>
  <si>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</si>
  <si>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</si>
  <si>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</si>
  <si>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</si>
  <si>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</si>
  <si>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</si>
  <si>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</si>
  <si>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長崎都市計画事業長与町土地区画整理事業特別会計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</si>
  <si>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</si>
  <si>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</si>
  <si>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</si>
  <si>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</si>
  <si>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</si>
  <si>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</si>
  <si>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</si>
  <si>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</si>
  <si>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</si>
  <si>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</si>
  <si>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</si>
  <si>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</si>
  <si>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</si>
  <si>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</si>
  <si>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</si>
  <si>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</si>
  <si>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</si>
  <si>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</si>
  <si>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</si>
  <si>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</si>
  <si>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</si>
  <si>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</si>
  <si>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</si>
  <si>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</si>
  <si>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</si>
  <si>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</si>
  <si>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</si>
  <si>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</si>
  <si>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</si>
  <si>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</si>
  <si>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</si>
  <si>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</si>
  <si>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</si>
  <si>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</si>
  <si>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</si>
  <si>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</si>
  <si>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</si>
  <si>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</si>
  <si>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</si>
  <si>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</si>
  <si>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</si>
  <si>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</si>
  <si>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</si>
  <si>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</si>
  <si>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</si>
  <si>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</si>
  <si>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</si>
  <si>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</si>
  <si>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</si>
  <si>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</si>
  <si>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</si>
  <si>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</si>
  <si>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</si>
  <si>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</si>
  <si>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</si>
  <si>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</si>
  <si>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</si>
  <si>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</si>
  <si>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</si>
  <si>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</si>
  <si>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</si>
  <si>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</si>
  <si>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</si>
  <si>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</si>
  <si>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</si>
  <si>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</si>
  <si>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</si>
  <si>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</si>
  <si>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</si>
  <si>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</si>
  <si>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</si>
  <si>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</si>
  <si>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</si>
  <si>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</si>
  <si>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</si>
  <si>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</si>
  <si>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</si>
  <si>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</si>
  <si>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</si>
  <si>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</si>
  <si>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</si>
  <si>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</si>
  <si>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</si>
  <si>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</si>
  <si>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</si>
  <si>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</si>
  <si>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</si>
  <si>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</si>
  <si>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</si>
  <si>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</si>
  <si>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</si>
  <si>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</si>
  <si>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</si>
  <si>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</si>
  <si>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</si>
  <si>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</si>
  <si>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</si>
  <si>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</si>
  <si>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</si>
  <si>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</si>
  <si>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</si>
  <si>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</si>
  <si>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</si>
  <si>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</si>
  <si>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</si>
  <si>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</si>
  <si>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</si>
  <si>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</si>
  <si>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</si>
  <si>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</si>
  <si>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</si>
  <si>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</si>
  <si>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</si>
  <si>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</si>
  <si>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</si>
  <si>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</si>
  <si>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</si>
  <si>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</si>
  <si>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</si>
  <si>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</si>
  <si>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</si>
  <si>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</si>
  <si>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</si>
  <si>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</si>
  <si>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</si>
  <si>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</si>
  <si>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</si>
  <si>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</si>
  <si>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</si>
  <si>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</si>
  <si>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</si>
  <si>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</si>
  <si>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</si>
  <si>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</si>
  <si>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</si>
  <si>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</si>
  <si>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3.08</t>
  </si>
  <si>
    <t>▲ 4.14</t>
  </si>
  <si>
    <t>▲ 3.70</t>
  </si>
  <si>
    <t>▲ 5.91</t>
  </si>
  <si>
    <t>▲ 7.69</t>
  </si>
  <si>
    <t>下水道事業会計</t>
  </si>
  <si>
    <t>水道事業会計</t>
  </si>
  <si>
    <t>一般会計</t>
  </si>
  <si>
    <t>介護保険特別会計</t>
  </si>
  <si>
    <t>長崎都市計画事業長与町土地区画整理事業特別会計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</si>
  <si>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</si>
  <si>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</si>
  <si>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</si>
  <si>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</si>
  <si>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</si>
  <si>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</si>
  <si>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</si>
  <si>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</si>
  <si>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</si>
  <si>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教育振興基金</t>
    <rPh sb="0" eb="6">
      <t>キョウイクシンコウキキン</t>
    </rPh>
    <phoneticPr fontId="5"/>
  </si>
  <si>
    <t>ふるさとづくり基金</t>
    <rPh sb="7" eb="9">
      <t>キキン</t>
    </rPh>
    <phoneticPr fontId="5"/>
  </si>
  <si>
    <t>地域福祉ボランティア基金</t>
    <rPh sb="0" eb="4">
      <t>チイキフクシ</t>
    </rPh>
    <rPh sb="10" eb="12">
      <t>キキン</t>
    </rPh>
    <phoneticPr fontId="5"/>
  </si>
  <si>
    <t>21世紀ふれあい基金</t>
    <rPh sb="2" eb="4">
      <t>セイキ</t>
    </rPh>
    <rPh sb="8" eb="10">
      <t>キキン</t>
    </rPh>
    <phoneticPr fontId="5"/>
  </si>
  <si>
    <t>国際交流基金</t>
    <rPh sb="0" eb="6">
      <t>コクサイコウリュウキキン</t>
    </rPh>
    <phoneticPr fontId="5"/>
  </si>
  <si>
    <t>-</t>
    <phoneticPr fontId="2"/>
  </si>
  <si>
    <t>長与・時津環境施設組合（一般会計）</t>
    <rPh sb="0" eb="2">
      <t>ナガヨ</t>
    </rPh>
    <rPh sb="3" eb="5">
      <t>トギツ</t>
    </rPh>
    <rPh sb="5" eb="7">
      <t>カンキョウ</t>
    </rPh>
    <rPh sb="7" eb="9">
      <t>シセツ</t>
    </rPh>
    <rPh sb="9" eb="11">
      <t>クミアイ</t>
    </rPh>
    <rPh sb="12" eb="14">
      <t>イッパン</t>
    </rPh>
    <rPh sb="14" eb="16">
      <t>カイケイ</t>
    </rPh>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</si>
  <si>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</si>
  <si>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</si>
  <si>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</si>
  <si>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長崎県市町村総合事務組合（公平委員会特別会計）</t>
    <rPh sb="0" eb="3">
      <t>ナガサキケン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2"/>
  </si>
  <si>
    <t>長崎県市町村総合事務組合（行政不服審査会事業特別会計）</t>
    <rPh sb="0" eb="3">
      <t>ナガサキケン</t>
    </rPh>
    <rPh sb="3" eb="6">
      <t>シチョウソン</t>
    </rPh>
    <rPh sb="6" eb="8">
      <t>ソウゴウ</t>
    </rPh>
    <rPh sb="8" eb="10">
      <t>ジム</t>
    </rPh>
    <rPh sb="10" eb="12">
      <t>クミアイ</t>
    </rPh>
    <rPh sb="13" eb="15">
      <t>ギョウセイ</t>
    </rPh>
    <rPh sb="15" eb="17">
      <t>フフク</t>
    </rPh>
    <rPh sb="17" eb="19">
      <t>シンサ</t>
    </rPh>
    <rPh sb="19" eb="20">
      <t>カイ</t>
    </rPh>
    <rPh sb="20" eb="22">
      <t>ジギョウ</t>
    </rPh>
    <rPh sb="22" eb="24">
      <t>トクベツ</t>
    </rPh>
    <rPh sb="24" eb="26">
      <t>カイケイ</t>
    </rPh>
    <phoneticPr fontId="2"/>
  </si>
  <si>
    <t>長崎県市町村総合事務組合（交通災害共済事業特別会計）</t>
    <rPh sb="0" eb="3">
      <t>ナガサキケン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</si>
  <si>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</si>
  <si>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長崎県後期高齢者医療広域連合（事業会計）</t>
    <rPh sb="0" eb="3">
      <t>ナガサキケン</t>
    </rPh>
    <rPh sb="3" eb="5">
      <t>コウキ</t>
    </rPh>
    <rPh sb="5" eb="8">
      <t>コウレイシャ</t>
    </rPh>
    <rPh sb="8" eb="10">
      <t>イリョウ</t>
    </rPh>
    <rPh sb="10" eb="12">
      <t>コウイキ</t>
    </rPh>
    <rPh sb="12" eb="14">
      <t>レンゴウ</t>
    </rPh>
    <rPh sb="15" eb="17">
      <t>ジギョウ</t>
    </rPh>
    <rPh sb="17" eb="19">
      <t>カイケイ</t>
    </rPh>
    <phoneticPr fontId="2"/>
  </si>
  <si>
    <t>西彼中央土地開発公社</t>
    <rPh sb="0" eb="4">
      <t>セイヒチュウオウ</t>
    </rPh>
    <rPh sb="4" eb="10">
      <t>トチカイハツコウシャ</t>
    </rPh>
    <phoneticPr fontId="2"/>
  </si>
  <si>
    <t>長崎県林業公社</t>
    <rPh sb="0" eb="3">
      <t>ナガサキケン</t>
    </rPh>
    <rPh sb="3" eb="7">
      <t>リンギョウコウシャ</t>
    </rPh>
    <phoneticPr fontId="2"/>
  </si>
  <si>
    <t>〇</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</si>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</sst>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727D-4EA1-B623-FBB871B0EB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49956</c:v>
                </c:pt>
                <c:pt idx="1">
                  <c:v>58429</c:v>
                </c:pt>
                <c:pt idx="2">
                  <c:v>50127</c:v>
                </c:pt>
                <c:pt idx="3">
                  <c:v>52541</c:v>
                </c:pt>
                <c:pt idx="4">
                  <c:v>74205</c:v>
                </c:pt>
              </c:numCache>
            </c:numRef>
          </c:val>
          <c:smooth val="0"/>
          <c:extLst>
            <c:ext xmlns:c16="http://schemas.microsoft.com/office/drawing/2014/chart" uri="{C3380CC4-5D6E-409C-BE32-E72D297353CC}">
              <c16:uniqueId val="{00000001-727D-4EA1-B623-FBB871B0EB4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11.72</c:v>
                </c:pt>
                <c:pt idx="1">
                  <c:v>13.69</c:v>
                </c:pt>
                <c:pt idx="2">
                  <c:v>13.78</c:v>
                </c:pt>
                <c:pt idx="3">
                  <c:v>12.72</c:v>
                </c:pt>
                <c:pt idx="4">
                  <c:v>10.97</c:v>
                </c:pt>
              </c:numCache>
            </c:numRef>
          </c:val>
          <c:extLst>
            <c:ext xmlns:c16="http://schemas.microsoft.com/office/drawing/2014/chart" uri="{C3380CC4-5D6E-409C-BE32-E72D297353CC}">
              <c16:uniqueId val="{00000000-B964-4867-A9FC-3E92AFF69C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18.73</c:v>
                </c:pt>
                <c:pt idx="1">
                  <c:v>17.52</c:v>
                </c:pt>
                <c:pt idx="2">
                  <c:v>21.78</c:v>
                </c:pt>
                <c:pt idx="3">
                  <c:v>23.45</c:v>
                </c:pt>
                <c:pt idx="4">
                  <c:v>22.39</c:v>
                </c:pt>
              </c:numCache>
            </c:numRef>
          </c:val>
          <c:extLst>
            <c:ext xmlns:c16="http://schemas.microsoft.com/office/drawing/2014/chart" uri="{C3380CC4-5D6E-409C-BE32-E72D297353CC}">
              <c16:uniqueId val="{00000001-B964-4867-A9FC-3E92AFF69C3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-3.08</c:v>
                </c:pt>
                <c:pt idx="1">
                  <c:v>-4.1399999999999997</c:v>
                </c:pt>
                <c:pt idx="2">
                  <c:v>-3.7</c:v>
                </c:pt>
                <c:pt idx="3">
                  <c:v>-5.91</c:v>
                </c:pt>
                <c:pt idx="4">
                  <c:v>-7.69</c:v>
                </c:pt>
              </c:numCache>
            </c:numRef>
          </c:val>
          <c:smooth val="0"/>
          <c:extLst>
            <c:ext xmlns:c16="http://schemas.microsoft.com/office/drawing/2014/chart" uri="{C3380CC4-5D6E-409C-BE32-E72D297353CC}">
              <c16:uniqueId val="{00000002-B964-4867-A9FC-3E92AFF69C3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0</c:v>
                </c:pt>
                <c:pt idx="7">
                  <c:v>0</c:v>
                </c:pt>
                <c:pt idx="8">
                  <c:v>0</c:v>
                </c:pt>
                <c:pt idx="9">
                  <c:v>0</c:v>
                </c:pt>
              </c:numCache>
            </c:numRef>
          </c:val>
          <c:extLst>
            <c:ext xmlns:c16="http://schemas.microsoft.com/office/drawing/2014/chart" uri="{C3380CC4-5D6E-409C-BE32-E72D297353CC}">
              <c16:uniqueId val="{00000000-5EAE-4D24-94D7-7EFF4A5C2F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EAE-4D24-94D7-7EFF4A5C2FF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EAE-4D24-94D7-7EFF4A5C2FF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0.04</c:v>
                </c:pt>
                <c:pt idx="8">
                  <c:v>#N/A</c:v>
                </c:pt>
                <c:pt idx="9">
                  <c:v>0</c:v>
                </c:pt>
              </c:numCache>
            </c:numRef>
          </c:val>
          <c:extLst>
            <c:ext xmlns:c16="http://schemas.microsoft.com/office/drawing/2014/chart" uri="{C3380CC4-5D6E-409C-BE32-E72D297353CC}">
              <c16:uniqueId val="{00000003-5EAE-4D24-94D7-7EFF4A5C2FF5}"/>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1.35</c:v>
                </c:pt>
                <c:pt idx="2">
                  <c:v>#N/A</c:v>
                </c:pt>
                <c:pt idx="3">
                  <c:v>1.29</c:v>
                </c:pt>
                <c:pt idx="4">
                  <c:v>#N/A</c:v>
                </c:pt>
                <c:pt idx="5">
                  <c:v>1.3</c:v>
                </c:pt>
                <c:pt idx="6">
                  <c:v>#N/A</c:v>
                </c:pt>
                <c:pt idx="7">
                  <c:v>0.5</c:v>
                </c:pt>
                <c:pt idx="8">
                  <c:v>#N/A</c:v>
                </c:pt>
                <c:pt idx="9">
                  <c:v>0.55000000000000004</c:v>
                </c:pt>
              </c:numCache>
            </c:numRef>
          </c:val>
          <c:extLst>
            <c:ext xmlns:c16="http://schemas.microsoft.com/office/drawing/2014/chart" uri="{C3380CC4-5D6E-409C-BE32-E72D297353CC}">
              <c16:uniqueId val="{00000004-5EAE-4D24-94D7-7EFF4A5C2FF5}"/>
            </c:ext>
          </c:extLst>
        </c:ser>
        <c:ser>
          <c:idx val="5"/>
          <c:order val="5"/>
          <c:tx>
            <c:strRef>
              <c:f>データシート!$A$32</c:f>
              <c:strCache>
                <c:ptCount val="1"/>
                <c:pt idx="0">
                  <c:v>長崎都市計画事業長与町土地区画整理事業特別会計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9</c:v>
                </c:pt>
                <c:pt idx="6">
                  <c:v>#N/A</c:v>
                </c:pt>
                <c:pt idx="7">
                  <c:v>1.65</c:v>
                </c:pt>
                <c:pt idx="8">
                  <c:v>#N/A</c:v>
                </c:pt>
                <c:pt idx="9">
                  <c:v>1</c:v>
                </c:pt>
              </c:numCache>
            </c:numRef>
          </c:val>
          <c:extLst>
            <c:ext xmlns:c16="http://schemas.microsoft.com/office/drawing/2014/chart" uri="{C3380CC4-5D6E-409C-BE32-E72D297353CC}">
              <c16:uniqueId val="{00000005-5EAE-4D24-94D7-7EFF4A5C2FF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2.54</c:v>
                </c:pt>
                <c:pt idx="2">
                  <c:v>#N/A</c:v>
                </c:pt>
                <c:pt idx="3">
                  <c:v>3.04</c:v>
                </c:pt>
                <c:pt idx="4">
                  <c:v>#N/A</c:v>
                </c:pt>
                <c:pt idx="5">
                  <c:v>2.71</c:v>
                </c:pt>
                <c:pt idx="6">
                  <c:v>#N/A</c:v>
                </c:pt>
                <c:pt idx="7">
                  <c:v>2.2999999999999998</c:v>
                </c:pt>
                <c:pt idx="8">
                  <c:v>#N/A</c:v>
                </c:pt>
                <c:pt idx="9">
                  <c:v>2.92</c:v>
                </c:pt>
              </c:numCache>
            </c:numRef>
          </c:val>
          <c:extLst>
            <c:ext xmlns:c16="http://schemas.microsoft.com/office/drawing/2014/chart" uri="{C3380CC4-5D6E-409C-BE32-E72D297353CC}">
              <c16:uniqueId val="{00000006-5EAE-4D24-94D7-7EFF4A5C2FF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11.72</c:v>
                </c:pt>
                <c:pt idx="2">
                  <c:v>#N/A</c:v>
                </c:pt>
                <c:pt idx="3">
                  <c:v>13.68</c:v>
                </c:pt>
                <c:pt idx="4">
                  <c:v>#N/A</c:v>
                </c:pt>
                <c:pt idx="5">
                  <c:v>13.77</c:v>
                </c:pt>
                <c:pt idx="6">
                  <c:v>#N/A</c:v>
                </c:pt>
                <c:pt idx="7">
                  <c:v>12.71</c:v>
                </c:pt>
                <c:pt idx="8">
                  <c:v>#N/A</c:v>
                </c:pt>
                <c:pt idx="9">
                  <c:v>10.96</c:v>
                </c:pt>
              </c:numCache>
            </c:numRef>
          </c:val>
          <c:extLst>
            <c:ext xmlns:c16="http://schemas.microsoft.com/office/drawing/2014/chart" uri="{C3380CC4-5D6E-409C-BE32-E72D297353CC}">
              <c16:uniqueId val="{00000007-5EAE-4D24-94D7-7EFF4A5C2FF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6.3</c:v>
                </c:pt>
                <c:pt idx="2">
                  <c:v>#N/A</c:v>
                </c:pt>
                <c:pt idx="3">
                  <c:v>8.4600000000000009</c:v>
                </c:pt>
                <c:pt idx="4">
                  <c:v>#N/A</c:v>
                </c:pt>
                <c:pt idx="5">
                  <c:v>11.05</c:v>
                </c:pt>
                <c:pt idx="6">
                  <c:v>#N/A</c:v>
                </c:pt>
                <c:pt idx="7">
                  <c:v>13.2</c:v>
                </c:pt>
                <c:pt idx="8">
                  <c:v>#N/A</c:v>
                </c:pt>
                <c:pt idx="9">
                  <c:v>12.93</c:v>
                </c:pt>
              </c:numCache>
            </c:numRef>
          </c:val>
          <c:extLst>
            <c:ext xmlns:c16="http://schemas.microsoft.com/office/drawing/2014/chart" uri="{C3380CC4-5D6E-409C-BE32-E72D297353CC}">
              <c16:uniqueId val="{00000008-5EAE-4D24-94D7-7EFF4A5C2FF5}"/>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23.2</c:v>
                </c:pt>
                <c:pt idx="2">
                  <c:v>#N/A</c:v>
                </c:pt>
                <c:pt idx="3">
                  <c:v>22.61</c:v>
                </c:pt>
                <c:pt idx="4">
                  <c:v>#N/A</c:v>
                </c:pt>
                <c:pt idx="5">
                  <c:v>23.69</c:v>
                </c:pt>
                <c:pt idx="6">
                  <c:v>#N/A</c:v>
                </c:pt>
                <c:pt idx="7">
                  <c:v>24.2</c:v>
                </c:pt>
                <c:pt idx="8">
                  <c:v>#N/A</c:v>
                </c:pt>
                <c:pt idx="9">
                  <c:v>24.06</c:v>
                </c:pt>
              </c:numCache>
            </c:numRef>
          </c:val>
          <c:extLst>
            <c:ext xmlns:c16="http://schemas.microsoft.com/office/drawing/2014/chart" uri="{C3380CC4-5D6E-409C-BE32-E72D297353CC}">
              <c16:uniqueId val="{00000009-5EAE-4D24-94D7-7EFF4A5C2FF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1200</c:v>
                </c:pt>
                <c:pt idx="5">
                  <c:v>1185</c:v>
                </c:pt>
                <c:pt idx="8">
                  <c:v>1139</c:v>
                </c:pt>
                <c:pt idx="11">
                  <c:v>1096</c:v>
                </c:pt>
                <c:pt idx="14">
                  <c:v>1016</c:v>
                </c:pt>
              </c:numCache>
            </c:numRef>
          </c:val>
          <c:extLst>
            <c:ext xmlns:c16="http://schemas.microsoft.com/office/drawing/2014/chart" uri="{C3380CC4-5D6E-409C-BE32-E72D297353CC}">
              <c16:uniqueId val="{00000000-200E-4899-A8DF-87E543D72C9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200E-4899-A8DF-87E543D72C9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114</c:v>
                </c:pt>
                <c:pt idx="3">
                  <c:v>254</c:v>
                </c:pt>
                <c:pt idx="6">
                  <c:v>29</c:v>
                </c:pt>
                <c:pt idx="9">
                  <c:v>214</c:v>
                </c:pt>
                <c:pt idx="12">
                  <c:v>399</c:v>
                </c:pt>
              </c:numCache>
            </c:numRef>
          </c:val>
          <c:extLst>
            <c:ext xmlns:c16="http://schemas.microsoft.com/office/drawing/2014/chart" uri="{C3380CC4-5D6E-409C-BE32-E72D297353CC}">
              <c16:uniqueId val="{00000002-200E-4899-A8DF-87E543D72C9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104</c:v>
                </c:pt>
                <c:pt idx="3">
                  <c:v>101</c:v>
                </c:pt>
                <c:pt idx="6">
                  <c:v>105</c:v>
                </c:pt>
                <c:pt idx="9">
                  <c:v>104</c:v>
                </c:pt>
                <c:pt idx="12">
                  <c:v>97</c:v>
                </c:pt>
              </c:numCache>
            </c:numRef>
          </c:val>
          <c:extLst>
            <c:ext xmlns:c16="http://schemas.microsoft.com/office/drawing/2014/chart" uri="{C3380CC4-5D6E-409C-BE32-E72D297353CC}">
              <c16:uniqueId val="{00000003-200E-4899-A8DF-87E543D72C9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97</c:v>
                </c:pt>
                <c:pt idx="3">
                  <c:v>77</c:v>
                </c:pt>
                <c:pt idx="6">
                  <c:v>59</c:v>
                </c:pt>
                <c:pt idx="9">
                  <c:v>46</c:v>
                </c:pt>
                <c:pt idx="12">
                  <c:v>49</c:v>
                </c:pt>
              </c:numCache>
            </c:numRef>
          </c:val>
          <c:extLst>
            <c:ext xmlns:c16="http://schemas.microsoft.com/office/drawing/2014/chart" uri="{C3380CC4-5D6E-409C-BE32-E72D297353CC}">
              <c16:uniqueId val="{00000004-200E-4899-A8DF-87E543D72C9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0E-4899-A8DF-87E543D72C9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00E-4899-A8DF-87E543D72C9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1356</c:v>
                </c:pt>
                <c:pt idx="3">
                  <c:v>1356</c:v>
                </c:pt>
                <c:pt idx="6">
                  <c:v>1353</c:v>
                </c:pt>
                <c:pt idx="9">
                  <c:v>1306</c:v>
                </c:pt>
                <c:pt idx="12">
                  <c:v>1309</c:v>
                </c:pt>
              </c:numCache>
            </c:numRef>
          </c:val>
          <c:extLst>
            <c:ext xmlns:c16="http://schemas.microsoft.com/office/drawing/2014/chart" uri="{C3380CC4-5D6E-409C-BE32-E72D297353CC}">
              <c16:uniqueId val="{00000007-200E-4899-A8DF-87E543D72C9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471</c:v>
                </c:pt>
                <c:pt idx="2">
                  <c:v>#N/A</c:v>
                </c:pt>
                <c:pt idx="3">
                  <c:v>#N/A</c:v>
                </c:pt>
                <c:pt idx="4">
                  <c:v>603</c:v>
                </c:pt>
                <c:pt idx="5">
                  <c:v>#N/A</c:v>
                </c:pt>
                <c:pt idx="6">
                  <c:v>#N/A</c:v>
                </c:pt>
                <c:pt idx="7">
                  <c:v>407</c:v>
                </c:pt>
                <c:pt idx="8">
                  <c:v>#N/A</c:v>
                </c:pt>
                <c:pt idx="9">
                  <c:v>#N/A</c:v>
                </c:pt>
                <c:pt idx="10">
                  <c:v>575</c:v>
                </c:pt>
                <c:pt idx="11">
                  <c:v>#N/A</c:v>
                </c:pt>
                <c:pt idx="12">
                  <c:v>#N/A</c:v>
                </c:pt>
                <c:pt idx="13">
                  <c:v>838</c:v>
                </c:pt>
                <c:pt idx="14">
                  <c:v>#N/A</c:v>
                </c:pt>
              </c:numCache>
            </c:numRef>
          </c:val>
          <c:smooth val="0"/>
          <c:extLst>
            <c:ext xmlns:c16="http://schemas.microsoft.com/office/drawing/2014/chart" uri="{C3380CC4-5D6E-409C-BE32-E72D297353CC}">
              <c16:uniqueId val="{00000008-200E-4899-A8DF-87E543D72C9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10735</c:v>
                </c:pt>
                <c:pt idx="5">
                  <c:v>10557</c:v>
                </c:pt>
                <c:pt idx="8">
                  <c:v>9999</c:v>
                </c:pt>
                <c:pt idx="11">
                  <c:v>9599</c:v>
                </c:pt>
                <c:pt idx="14">
                  <c:v>9038</c:v>
                </c:pt>
              </c:numCache>
            </c:numRef>
          </c:val>
          <c:extLst>
            <c:ext xmlns:c16="http://schemas.microsoft.com/office/drawing/2014/chart" uri="{C3380CC4-5D6E-409C-BE32-E72D297353CC}">
              <c16:uniqueId val="{00000000-1DB5-41B4-9FAB-78D2FC5549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1370</c:v>
                </c:pt>
                <c:pt idx="5">
                  <c:v>1266</c:v>
                </c:pt>
                <c:pt idx="8">
                  <c:v>1591</c:v>
                </c:pt>
                <c:pt idx="11">
                  <c:v>1535</c:v>
                </c:pt>
                <c:pt idx="14">
                  <c:v>1277</c:v>
                </c:pt>
              </c:numCache>
            </c:numRef>
          </c:val>
          <c:extLst>
            <c:ext xmlns:c16="http://schemas.microsoft.com/office/drawing/2014/chart" uri="{C3380CC4-5D6E-409C-BE32-E72D297353CC}">
              <c16:uniqueId val="{00000001-1DB5-41B4-9FAB-78D2FC5549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4499</c:v>
                </c:pt>
                <c:pt idx="5">
                  <c:v>5122</c:v>
                </c:pt>
                <c:pt idx="8">
                  <c:v>6027</c:v>
                </c:pt>
                <c:pt idx="11">
                  <c:v>7229</c:v>
                </c:pt>
                <c:pt idx="14">
                  <c:v>6942</c:v>
                </c:pt>
              </c:numCache>
            </c:numRef>
          </c:val>
          <c:extLst>
            <c:ext xmlns:c16="http://schemas.microsoft.com/office/drawing/2014/chart" uri="{C3380CC4-5D6E-409C-BE32-E72D297353CC}">
              <c16:uniqueId val="{00000002-1DB5-41B4-9FAB-78D2FC5549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DB5-41B4-9FAB-78D2FC5549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B5-41B4-9FAB-78D2FC5549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c:v>
                </c:pt>
                <c:pt idx="3">
                  <c:v>1</c:v>
                </c:pt>
                <c:pt idx="6">
                  <c:v>1</c:v>
                </c:pt>
                <c:pt idx="9">
                  <c:v>4</c:v>
                </c:pt>
                <c:pt idx="12">
                  <c:v>3</c:v>
                </c:pt>
              </c:numCache>
            </c:numRef>
          </c:val>
          <c:extLst>
            <c:ext xmlns:c16="http://schemas.microsoft.com/office/drawing/2014/chart" uri="{C3380CC4-5D6E-409C-BE32-E72D297353CC}">
              <c16:uniqueId val="{00000005-1DB5-41B4-9FAB-78D2FC5549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274</c:v>
                </c:pt>
                <c:pt idx="3">
                  <c:v>420</c:v>
                </c:pt>
                <c:pt idx="6">
                  <c:v>328</c:v>
                </c:pt>
                <c:pt idx="9">
                  <c:v>321</c:v>
                </c:pt>
                <c:pt idx="12">
                  <c:v>379</c:v>
                </c:pt>
              </c:numCache>
            </c:numRef>
          </c:val>
          <c:extLst>
            <c:ext xmlns:c16="http://schemas.microsoft.com/office/drawing/2014/chart" uri="{C3380CC4-5D6E-409C-BE32-E72D297353CC}">
              <c16:uniqueId val="{00000006-1DB5-41B4-9FAB-78D2FC5549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1059</c:v>
                </c:pt>
                <c:pt idx="3">
                  <c:v>930</c:v>
                </c:pt>
                <c:pt idx="6">
                  <c:v>799</c:v>
                </c:pt>
                <c:pt idx="9">
                  <c:v>668</c:v>
                </c:pt>
                <c:pt idx="12">
                  <c:v>540</c:v>
                </c:pt>
              </c:numCache>
            </c:numRef>
          </c:val>
          <c:extLst>
            <c:ext xmlns:c16="http://schemas.microsoft.com/office/drawing/2014/chart" uri="{C3380CC4-5D6E-409C-BE32-E72D297353CC}">
              <c16:uniqueId val="{00000007-1DB5-41B4-9FAB-78D2FC5549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596</c:v>
                </c:pt>
                <c:pt idx="3">
                  <c:v>533</c:v>
                </c:pt>
                <c:pt idx="6">
                  <c:v>459</c:v>
                </c:pt>
                <c:pt idx="9">
                  <c:v>454</c:v>
                </c:pt>
                <c:pt idx="12">
                  <c:v>461</c:v>
                </c:pt>
              </c:numCache>
            </c:numRef>
          </c:val>
          <c:extLst>
            <c:ext xmlns:c16="http://schemas.microsoft.com/office/drawing/2014/chart" uri="{C3380CC4-5D6E-409C-BE32-E72D297353CC}">
              <c16:uniqueId val="{00000008-1DB5-41B4-9FAB-78D2FC5549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939</c:v>
                </c:pt>
                <c:pt idx="3">
                  <c:v>689</c:v>
                </c:pt>
                <c:pt idx="6">
                  <c:v>661</c:v>
                </c:pt>
                <c:pt idx="9">
                  <c:v>449</c:v>
                </c:pt>
                <c:pt idx="12">
                  <c:v>11</c:v>
                </c:pt>
              </c:numCache>
            </c:numRef>
          </c:val>
          <c:extLst>
            <c:ext xmlns:c16="http://schemas.microsoft.com/office/drawing/2014/chart" uri="{C3380CC4-5D6E-409C-BE32-E72D297353CC}">
              <c16:uniqueId val="{00000009-1DB5-41B4-9FAB-78D2FC5549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13305</c:v>
                </c:pt>
                <c:pt idx="3">
                  <c:v>13474</c:v>
                </c:pt>
                <c:pt idx="6">
                  <c:v>13042</c:v>
                </c:pt>
                <c:pt idx="9">
                  <c:v>12739</c:v>
                </c:pt>
                <c:pt idx="12">
                  <c:v>12438</c:v>
                </c:pt>
              </c:numCache>
            </c:numRef>
          </c:val>
          <c:extLst>
            <c:ext xmlns:c16="http://schemas.microsoft.com/office/drawing/2014/chart" uri="{C3380CC4-5D6E-409C-BE32-E72D297353CC}">
              <c16:uniqueId val="{0000000A-1DB5-41B4-9FAB-78D2FC5549A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DB5-41B4-9FAB-78D2FC5549A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1786</c:v>
                </c:pt>
                <c:pt idx="1">
                  <c:v>1943</c:v>
                </c:pt>
                <c:pt idx="2">
                  <c:v>1924</c:v>
                </c:pt>
              </c:numCache>
            </c:numRef>
          </c:val>
          <c:extLst>
            <c:ext xmlns:c16="http://schemas.microsoft.com/office/drawing/2014/chart" uri="{C3380CC4-5D6E-409C-BE32-E72D297353CC}">
              <c16:uniqueId val="{00000000-029E-46B4-99A9-1855F548D8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1869</c:v>
                </c:pt>
                <c:pt idx="1">
                  <c:v>1911</c:v>
                </c:pt>
                <c:pt idx="2">
                  <c:v>1966</c:v>
                </c:pt>
              </c:numCache>
            </c:numRef>
          </c:val>
          <c:extLst>
            <c:ext xmlns:c16="http://schemas.microsoft.com/office/drawing/2014/chart" uri="{C3380CC4-5D6E-409C-BE32-E72D297353CC}">
              <c16:uniqueId val="{00000001-029E-46B4-99A9-1855F548D8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1184</c:v>
                </c:pt>
                <c:pt idx="1">
                  <c:v>1524</c:v>
                </c:pt>
                <c:pt idx="2">
                  <c:v>1526</c:v>
                </c:pt>
              </c:numCache>
            </c:numRef>
          </c:val>
          <c:extLst>
            <c:ext xmlns:c16="http://schemas.microsoft.com/office/drawing/2014/chart" uri="{C3380CC4-5D6E-409C-BE32-E72D297353CC}">
              <c16:uniqueId val="{00000002-029E-46B4-99A9-1855F548D8C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実質公債費比率の分子は、昨年度より２６３百万円の増加となった。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増加の大きな要因は「債務負担行為に基づく支出額」であり、西彼中央土地開発公社所有用地の購入したことだが、今年度に同公社所有用地をすべて購入したため、次年度以降は令和４年度の水準程度となると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また、臨時財政対策債において、令和５年度普通交付税再算定により償還費の</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がすでに交付されている影響もあり、算入公債費等が減額となった。算入公債費等については、今後も減少傾向が続くと見込まれる。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本町においては、満期一括償還地方債の利用をしていない。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将来負担比率の分子は昨年度より増加したものの、引き続き負数となった。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負担額においては、今年度起債発行額が少なかったことによる「一般会計等に係る地方債の現在高」の減少や西彼中央土地開発公社所有用地の購入による「債務負担行為に基づく支出予定額」の減少などにより、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充当可能財源等については、土地開発基金の一部を処分したことにより「充当可能基金」が減少したほか、今年度実施の都市計画事業の増加に伴い、相対的に地方債償還に充当される都市計画税が減少したことによる「充当可能特定歳入」の減少など、すべての項目で減少した。</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長崎県長与町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決算剰余金の減少などにより減少したが、普通交付税（再算定）による「減債基金」への積立やふるさと長与応援寄附金の積立による「その他特定目的基金」の増加により、基金全体では３７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建設事業に伴う起債額の増加による公債費の増加や新図書館等複合施設整備事業に係る教育振興基金の取り崩しなどにより、中長期的には基金残高は減少していくと思われるが、突発的な財政需要や災害への備えのため、一定水準は維持していく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教育振興基金：教育、文化及びスポーツの振興を図る。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ふるさとづくり基金：ふるさとづくり推進事業を円滑かつ効率的に行う。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地域福祉ボランティア基金：地域福祉の向上を目指し、福祉活動・清掃活動の推進やボランティア活動の育成を図る。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世紀ふれあい基金：青少年の健全育成を図る。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国際交流基金：国際交流の推進を円滑に行う。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教育振興基金：給食調理場に真空冷却機を整備するために取り崩した（４０百万円）。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ふるさとづくり基金：ふるさと長与応援寄附金の一部を積み立てた（２９百万円）。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地域福祉ボランティア基金：ふるさと長与応援寄附金の一部を積み立てた（１３百万円）。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世紀ふれあい基金：青少年団体への検収補助金の財源として取り崩した（１百万円）。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教育振興基金：新図書館等複合施設の建設及び整備後の蔵書数の確保などのための財源として令和７年度から計画的に取崩しを行う。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その他の基金：基金の設置目的に沿った経費の財源として充当する予定である。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決算剰余金の積立額が４８０百万円と昨年度に比べ減少したことに加え、高田南土地区画整理事業の一括施工に伴う繰出金の増加に対応するため、取崩しが増加したことで、１９百万円の減少となった。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図書館複合施設整備事業や街路事業等の大型建設事業の財源とするほか、物件費等の経常的経費の増加は今後も続くと見込まれることから、今後基金残高は減少していくことが見込まれる。しかしながら、突発的な財政需要や災害への備えのため、一定水準は維持していく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普通交付税（再算定）の臨時財政対策債償還基金費分の積立により、５５百万円の増加となった。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先述の臨時財政対策債償還基金費分の積立について、令和７年度以降計画的に取り崩しを行うほか、現在施工中の区画整理事業、街路事業及び新図書館等複合施設整備事業並びに今後予定されている新浄水場建設事業に係る水道事業への出資などにより、起債額が増加し公債費の増加が想定されるため、当該事業に係る償還期間において計画的に取り崩しを行い、基金残高は一定減少する見込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39,479
39,278
28.73
17,739,735
16,620,048
942,215
8,590,561
12,438,185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需要額が増加したのに対し、基準財政収入額がほぼ横ばいだったため、財政力指数は０．０１ポイント悪化した。長引く物価高騰の影響もあり、地方経済の先行きは依然として不透明である。義務的経費は今後も増加する見込であることから、地方税等の収納率の維持や宅地造成等による税収増などにより、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43</xdr:row>
      <xdr:rowOff>1411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603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132645</xdr:rowOff>
    </xdr:from>
    <xdr:to>
      <xdr:col>19</xdr:col>
      <xdr:colOff>133350</xdr:colOff>
      <xdr:row>42</xdr:row>
      <xdr:rowOff>159455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335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119239</xdr:rowOff>
    </xdr:from>
    <xdr:to>
      <xdr:col>15</xdr:col>
      <xdr:colOff>82550</xdr:colOff>
      <xdr:row>42</xdr:row>
      <xdr:rowOff>132645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201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92428</xdr:rowOff>
    </xdr:from>
    <xdr:to>
      <xdr:col>11</xdr:col>
      <xdr:colOff>31750</xdr:colOff>
      <xdr:row>42</xdr:row>
      <xdr:rowOff>119239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933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122061</xdr:rowOff>
    </xdr:from>
    <xdr:to>
      <xdr:col>23</xdr:col>
      <xdr:colOff>184150</xdr:colOff>
      <xdr:row>43</xdr:row>
      <xdr:rowOff>52211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94138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108655</xdr:rowOff>
    </xdr:from>
    <xdr:to>
      <xdr:col>19</xdr:col>
      <xdr:colOff>184150</xdr:colOff>
      <xdr:row>43</xdr:row>
      <xdr:rowOff>38805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23582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81845</xdr:rowOff>
    </xdr:from>
    <xdr:to>
      <xdr:col>15</xdr:col>
      <xdr:colOff>133350</xdr:colOff>
      <xdr:row>43</xdr:row>
      <xdr:rowOff>11995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168222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68439</xdr:rowOff>
    </xdr:from>
    <xdr:to>
      <xdr:col>11</xdr:col>
      <xdr:colOff>82550</xdr:colOff>
      <xdr:row>42</xdr:row>
      <xdr:rowOff>170039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算定分子となる経常経費充当一般財源、算定分母となる経常一般財源ともに増加しているものの、経常一般財源の増加幅がより大きかったため、経常収支比率は１．７ポイント改善し、類似団体平均との乖離が小さくなった。歳出では、物価高騰等による「物件費」の増加したほか、全体的に微増傾向にあったが、歳入において普通交付税が大きく増加したこと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今後も物価高騰の影響は継続すると見込まれるため、経常経費の抑制により、経常収支比率が悪化することがないよう努める。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64</xdr:row>
      <xdr:rowOff>45403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15650"/>
          <a:ext cx="8382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66040</xdr:rowOff>
    </xdr:from>
    <xdr:to>
      <xdr:col>19</xdr:col>
      <xdr:colOff>133350</xdr:colOff>
      <xdr:row>64</xdr:row>
      <xdr:rowOff>45403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67390"/>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107315</xdr:rowOff>
    </xdr:from>
    <xdr:to>
      <xdr:col>15</xdr:col>
      <xdr:colOff>82550</xdr:colOff>
      <xdr:row>63</xdr:row>
      <xdr:rowOff>66040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65765"/>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107315</xdr:rowOff>
    </xdr:from>
    <xdr:to>
      <xdr:col>11</xdr:col>
      <xdr:colOff>31750</xdr:colOff>
      <xdr:row>64</xdr:row>
      <xdr:rowOff>33338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65765"/>
          <a:ext cx="889000" cy="44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35577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166053</xdr:rowOff>
    </xdr:from>
    <xdr:to>
      <xdr:col>19</xdr:col>
      <xdr:colOff>184150</xdr:colOff>
      <xdr:row>64</xdr:row>
      <xdr:rowOff>96203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80980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53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15240</xdr:rowOff>
    </xdr:from>
    <xdr:to>
      <xdr:col>15</xdr:col>
      <xdr:colOff>133350</xdr:colOff>
      <xdr:row>63</xdr:row>
      <xdr:rowOff>116840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101617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56515</xdr:rowOff>
    </xdr:from>
    <xdr:to>
      <xdr:col>11</xdr:col>
      <xdr:colOff>82550</xdr:colOff>
      <xdr:row>61</xdr:row>
      <xdr:rowOff>158115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142892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[105,410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全国平均、長崎平均と比較して低い水準にあり、類似団体内においても最も低い額で推移しているものの、令和３年度以降年々増加傾向にあり、人口１人当たり８，５０４円増加している。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減少及び物価高騰の状況下において、公共施設の老朽化による維持管理費の増加や全国的な賃上げ傾向に伴う人件費の増加が見込まれるため、人口１人当たり決算額は今後も増加すると見込まれるが、今後も低水準を保つことができるよう、公共施設の計画的な修繕や適正な定員管理及び経費管理により効率的な行財政運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95636</xdr:rowOff>
    </xdr:from>
    <xdr:to>
      <xdr:col>23</xdr:col>
      <xdr:colOff>133350</xdr:colOff>
      <xdr:row>81</xdr:row>
      <xdr:rowOff>146935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3983086"/>
          <a:ext cx="838200" cy="5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67982</xdr:rowOff>
    </xdr:from>
    <xdr:to>
      <xdr:col>19</xdr:col>
      <xdr:colOff>133350</xdr:colOff>
      <xdr:row>81</xdr:row>
      <xdr:rowOff>95636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3955432"/>
          <a:ext cx="889000" cy="2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51580</xdr:rowOff>
    </xdr:from>
    <xdr:to>
      <xdr:col>15</xdr:col>
      <xdr:colOff>82550</xdr:colOff>
      <xdr:row>81</xdr:row>
      <xdr:rowOff>67982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3939030"/>
          <a:ext cx="8890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51580</xdr:rowOff>
    </xdr:from>
    <xdr:to>
      <xdr:col>11</xdr:col>
      <xdr:colOff>31750</xdr:colOff>
      <xdr:row>81</xdr:row>
      <xdr:rowOff>76121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1447800" y="13939030"/>
          <a:ext cx="889000" cy="2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96135</xdr:rowOff>
    </xdr:from>
    <xdr:to>
      <xdr:col>23</xdr:col>
      <xdr:colOff>184150</xdr:colOff>
      <xdr:row>82</xdr:row>
      <xdr:rowOff>26285</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39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17412</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0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44836</xdr:rowOff>
    </xdr:from>
    <xdr:to>
      <xdr:col>19</xdr:col>
      <xdr:colOff>184150</xdr:colOff>
      <xdr:row>81</xdr:row>
      <xdr:rowOff>146436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39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156613</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701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17182</xdr:rowOff>
    </xdr:from>
    <xdr:to>
      <xdr:col>15</xdr:col>
      <xdr:colOff>133350</xdr:colOff>
      <xdr:row>81</xdr:row>
      <xdr:rowOff>118782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390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128959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673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780</xdr:rowOff>
    </xdr:from>
    <xdr:to>
      <xdr:col>11</xdr:col>
      <xdr:colOff>82550</xdr:colOff>
      <xdr:row>81</xdr:row>
      <xdr:rowOff>102380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388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112557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65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25321</xdr:rowOff>
    </xdr:from>
    <xdr:to>
      <xdr:col>7</xdr:col>
      <xdr:colOff>31750</xdr:colOff>
      <xdr:row>81</xdr:row>
      <xdr:rowOff>126921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1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137098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681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ほぼ横ばいで推移しており、昨年度より０．１ポイントの減となった。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これまで同様、人件費を圧迫する要因とはなっていないが、今後も適正な給与水準となるように努める。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50800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94971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68036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9669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68036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9669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85271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9669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一般職員数は増加していないものの、人口減少の影響により人口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人当たり職員数は０．０５人増加した。しかしながら、類似団体内で６番目に少ない数値であり、依然として少数での行政運営を維持している。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今後も適切な人員配置と計画的な採用に努め、適正な定員数の維持に資する管理計画を推進する。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128481</xdr:rowOff>
    </xdr:from>
    <xdr:to>
      <xdr:col>81</xdr:col>
      <xdr:colOff>44450</xdr:colOff>
      <xdr:row>59</xdr:row>
      <xdr:rowOff>135185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244031"/>
          <a:ext cx="838200" cy="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120438</xdr:rowOff>
    </xdr:from>
    <xdr:to>
      <xdr:col>77</xdr:col>
      <xdr:colOff>44450</xdr:colOff>
      <xdr:row>59</xdr:row>
      <xdr:rowOff>128481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23598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101671</xdr:rowOff>
    </xdr:from>
    <xdr:to>
      <xdr:col>72</xdr:col>
      <xdr:colOff>203200</xdr:colOff>
      <xdr:row>59</xdr:row>
      <xdr:rowOff>120438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217221"/>
          <a:ext cx="889000" cy="1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94968</xdr:rowOff>
    </xdr:from>
    <xdr:to>
      <xdr:col>68</xdr:col>
      <xdr:colOff>152400</xdr:colOff>
      <xdr:row>59</xdr:row>
      <xdr:rowOff>101671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210518"/>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84385</xdr:rowOff>
    </xdr:from>
    <xdr:to>
      <xdr:col>81</xdr:col>
      <xdr:colOff>95250</xdr:colOff>
      <xdr:row>60</xdr:row>
      <xdr:rowOff>14535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19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5662</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2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77681</xdr:rowOff>
    </xdr:from>
    <xdr:to>
      <xdr:col>77</xdr:col>
      <xdr:colOff>95250</xdr:colOff>
      <xdr:row>60</xdr:row>
      <xdr:rowOff>7831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1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18008</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9962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69638</xdr:rowOff>
    </xdr:from>
    <xdr:to>
      <xdr:col>73</xdr:col>
      <xdr:colOff>44450</xdr:colOff>
      <xdr:row>59</xdr:row>
      <xdr:rowOff>171238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18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9965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9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50871</xdr:rowOff>
    </xdr:from>
    <xdr:to>
      <xdr:col>68</xdr:col>
      <xdr:colOff>203200</xdr:colOff>
      <xdr:row>59</xdr:row>
      <xdr:rowOff>152471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16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162648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93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44168</xdr:rowOff>
    </xdr:from>
    <xdr:to>
      <xdr:col>64</xdr:col>
      <xdr:colOff>152400</xdr:colOff>
      <xdr:row>59</xdr:row>
      <xdr:rowOff>145768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15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155945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928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西彼中央土地開発公社所有用地の購入により、「公債費に準ずる債務負担行為に係るもの」が増加し、算定分子が増加したため、昨年度に比べ０．９ポイント悪化した。西彼中央土地開発公社が所有する用地をすべて購入したため短期的な比率の上昇となったが、今後数年間については今年度をピークに比率は改善する見通し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今後は大型建設事業による元利償還金の増が一定見込まれるため、長期的な観点での適正な事業計画及び起債管理により、財政の健全化の堅持に努める。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42</xdr:row>
      <xdr:rowOff>25400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5391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92287</xdr:rowOff>
    </xdr:from>
    <xdr:to>
      <xdr:col>77</xdr:col>
      <xdr:colOff>44450</xdr:colOff>
      <xdr:row>41</xdr:row>
      <xdr:rowOff>124460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217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92287</xdr:rowOff>
    </xdr:from>
    <xdr:to>
      <xdr:col>72</xdr:col>
      <xdr:colOff>203200</xdr:colOff>
      <xdr:row>41</xdr:row>
      <xdr:rowOff>148590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12173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140546</xdr:rowOff>
    </xdr:from>
    <xdr:to>
      <xdr:col>68</xdr:col>
      <xdr:colOff>152400</xdr:colOff>
      <xdr:row>41</xdr:row>
      <xdr:rowOff>148590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1699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41487</xdr:rowOff>
    </xdr:from>
    <xdr:to>
      <xdr:col>73</xdr:col>
      <xdr:colOff>44450</xdr:colOff>
      <xdr:row>41</xdr:row>
      <xdr:rowOff>143087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127864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会計等における地方債残高の減少や西彼中央土地開発公社所有用地の購入による債務負担行為に基づく支出予定額の減少により、将来負担額が減少した影響もあり、将来負担比率は引き続き算定不能（負数）に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ながら、充当可能基金の減少や基準財政需要額算入見込額の減少により充当可能財源等も減少しており、今後控えている大型建設事業等により地方債残高の増加が見込まれることから、引き続き事業実施の適正化を図り、地方債残高に留意しながら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39,479
39,278
28.73
17,739,735
16,620,048
942,215
8,590,561
12,438,185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人事院勧告に伴い職員及び会計年度任用職員の給与（報酬）・手当等が増加したが、過年度実績に伴う負担金額の調整により退職手当負担金が減少したため、比率は１．０ポイント改善した。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町の職員構成比は、３０代職員が約４１％を占めるなど偏りが生じているため、定期昇給による増が経常収支比率悪化の要因となりうる。そのため、少数職員で行政運営を行っている本町においても、厳格な昇給運営が重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152146</xdr:rowOff>
    </xdr:from>
    <xdr:to>
      <xdr:col>24</xdr:col>
      <xdr:colOff>25400</xdr:colOff>
      <xdr:row>36</xdr:row>
      <xdr:rowOff>26416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528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165862</xdr:rowOff>
    </xdr:from>
    <xdr:to>
      <xdr:col>19</xdr:col>
      <xdr:colOff>187325</xdr:colOff>
      <xdr:row>36</xdr:row>
      <xdr:rowOff>26416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666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110998</xdr:rowOff>
    </xdr:from>
    <xdr:to>
      <xdr:col>15</xdr:col>
      <xdr:colOff>98425</xdr:colOff>
      <xdr:row>35</xdr:row>
      <xdr:rowOff>165862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117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110998</xdr:rowOff>
    </xdr:from>
    <xdr:to>
      <xdr:col>11</xdr:col>
      <xdr:colOff>9525</xdr:colOff>
      <xdr:row>35</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117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101346</xdr:rowOff>
    </xdr:from>
    <xdr:to>
      <xdr:col>24</xdr:col>
      <xdr:colOff>76200</xdr:colOff>
      <xdr:row>36</xdr:row>
      <xdr:rowOff>31496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117873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147066</xdr:rowOff>
    </xdr:from>
    <xdr:to>
      <xdr:col>20</xdr:col>
      <xdr:colOff>38100</xdr:colOff>
      <xdr:row>36</xdr:row>
      <xdr:rowOff>77216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87393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115062</xdr:rowOff>
    </xdr:from>
    <xdr:to>
      <xdr:col>15</xdr:col>
      <xdr:colOff>149225</xdr:colOff>
      <xdr:row>36</xdr:row>
      <xdr:rowOff>45212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55389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60198</xdr:rowOff>
    </xdr:from>
    <xdr:to>
      <xdr:col>11</xdr:col>
      <xdr:colOff>60325</xdr:colOff>
      <xdr:row>35</xdr:row>
      <xdr:rowOff>161798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115062</xdr:rowOff>
    </xdr:from>
    <xdr:to>
      <xdr:col>6</xdr:col>
      <xdr:colOff>171450</xdr:colOff>
      <xdr:row>36</xdr:row>
      <xdr:rowOff>45212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55389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公共施設・学校施設等の維持管理（光熱費、委託料等）の上昇や学校給食賄材料費の一部を公費負担したことなどにより比率は０．４ポイント悪化した。これらは燃料費高騰や物価高騰が依然として大きな影響を及ぼしていることに起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次年度以降もこの傾向は続くことが想定されるため、事務事業の見直しを進めるなど経費削減により、物件費の増加を抑制するよう努める。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69850</xdr:rowOff>
    </xdr:from>
    <xdr:to>
      <xdr:col>82</xdr:col>
      <xdr:colOff>107950</xdr:colOff>
      <xdr:row>16</xdr:row>
      <xdr:rowOff>92710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8130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755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121285</xdr:rowOff>
    </xdr:from>
    <xdr:to>
      <xdr:col>73</xdr:col>
      <xdr:colOff>180975</xdr:colOff>
      <xdr:row>16</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9303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121285</xdr:rowOff>
    </xdr:from>
    <xdr:to>
      <xdr:col>69</xdr:col>
      <xdr:colOff>92075</xdr:colOff>
      <xdr:row>16</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69303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13987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7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19050</xdr:rowOff>
    </xdr:from>
    <xdr:to>
      <xdr:col>78</xdr:col>
      <xdr:colOff>120650</xdr:colOff>
      <xdr:row>16</xdr:row>
      <xdr:rowOff>120650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130827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53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70485</xdr:rowOff>
    </xdr:from>
    <xdr:to>
      <xdr:col>69</xdr:col>
      <xdr:colOff>142875</xdr:colOff>
      <xdr:row>16</xdr:row>
      <xdr:rowOff>635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10812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41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保育園・認定こども園施設型給付費及び委託費や自立支援給付費などの経常的な扶助費の決算額が増加したことにより、比率も０．１ポイント悪化した。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社会保障関係経費については、年々増加傾向にあり、今後も増加することで財政を圧迫する要因となるため、その推移を注視していく必要がある。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122428</xdr:rowOff>
    </xdr:from>
    <xdr:to>
      <xdr:col>24</xdr:col>
      <xdr:colOff>25400</xdr:colOff>
      <xdr:row>56</xdr:row>
      <xdr:rowOff>131572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7236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85852</xdr:rowOff>
    </xdr:from>
    <xdr:to>
      <xdr:col>19</xdr:col>
      <xdr:colOff>187325</xdr:colOff>
      <xdr:row>56</xdr:row>
      <xdr:rowOff>122428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6870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40132</xdr:rowOff>
    </xdr:from>
    <xdr:to>
      <xdr:col>15</xdr:col>
      <xdr:colOff>98425</xdr:colOff>
      <xdr:row>56</xdr:row>
      <xdr:rowOff>85852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6413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40132</xdr:rowOff>
    </xdr:from>
    <xdr:to>
      <xdr:col>11</xdr:col>
      <xdr:colOff>9525</xdr:colOff>
      <xdr:row>56</xdr:row>
      <xdr:rowOff>104140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6413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80772</xdr:rowOff>
    </xdr:from>
    <xdr:to>
      <xdr:col>24</xdr:col>
      <xdr:colOff>76200</xdr:colOff>
      <xdr:row>57</xdr:row>
      <xdr:rowOff>10922</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52849</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65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71628</xdr:rowOff>
    </xdr:from>
    <xdr:to>
      <xdr:col>20</xdr:col>
      <xdr:colOff>38100</xdr:colOff>
      <xdr:row>57</xdr:row>
      <xdr:rowOff>1778</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158005</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75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35052</xdr:rowOff>
    </xdr:from>
    <xdr:to>
      <xdr:col>15</xdr:col>
      <xdr:colOff>149225</xdr:colOff>
      <xdr:row>56</xdr:row>
      <xdr:rowOff>136652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121429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160782</xdr:rowOff>
    </xdr:from>
    <xdr:to>
      <xdr:col>11</xdr:col>
      <xdr:colOff>60325</xdr:colOff>
      <xdr:row>56</xdr:row>
      <xdr:rowOff>90932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75709</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67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53340</xdr:rowOff>
    </xdr:from>
    <xdr:to>
      <xdr:col>6</xdr:col>
      <xdr:colOff>171450</xdr:colOff>
      <xdr:row>56</xdr:row>
      <xdr:rowOff>154940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139717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被保険者の増加等により介護保険特別会計や後期高齢者医療特別会計への繰出金が増加したものの、経常一般財源の増加により比率は０．３ポイント改善した。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しかしながら、高齢化の影響により、今後も経費の増加傾向は続くと予測されるため、町民の健康づくりを推進することで、医療給付費や介護サービス給付費の経費縮減を目指す。</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58</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10071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165100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03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0</xdr:rowOff>
    </xdr:from>
    <xdr:to>
      <xdr:col>73</xdr:col>
      <xdr:colOff>180975</xdr:colOff>
      <xdr:row>58</xdr:row>
      <xdr:rowOff>88900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944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0</xdr:rowOff>
    </xdr:from>
    <xdr:to>
      <xdr:col>69</xdr:col>
      <xdr:colOff>92075</xdr:colOff>
      <xdr:row>58</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944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120650</xdr:rowOff>
    </xdr:from>
    <xdr:to>
      <xdr:col>69</xdr:col>
      <xdr:colOff>142875</xdr:colOff>
      <xdr:row>58</xdr:row>
      <xdr:rowOff>50800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35577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一部事務組合（長与・時津環境施設組合）への負担金の増加や長崎市夜間急患センター運営負担金の新設等により補助費等は増加したものの、経常一般財源の増加により比率は０．２ポイント改善した。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しかしながら、今後もごみ処理施設や広域行政に係る負担金、下水道事業会計への補助金等により、一定高い水準で推移していくことが予想される。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85090</xdr:rowOff>
    </xdr:from>
    <xdr:to>
      <xdr:col>82</xdr:col>
      <xdr:colOff>107950</xdr:colOff>
      <xdr:row>37</xdr:row>
      <xdr:rowOff>100330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4287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100330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413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8890</xdr:rowOff>
    </xdr:from>
    <xdr:to>
      <xdr:col>73</xdr:col>
      <xdr:colOff>180975</xdr:colOff>
      <xdr:row>37</xdr:row>
      <xdr:rowOff>69850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52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8890</xdr:rowOff>
    </xdr:from>
    <xdr:to>
      <xdr:col>69</xdr:col>
      <xdr:colOff>92075</xdr:colOff>
      <xdr:row>37</xdr:row>
      <xdr:rowOff>107950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525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34290</xdr:rowOff>
    </xdr:from>
    <xdr:to>
      <xdr:col>82</xdr:col>
      <xdr:colOff>158750</xdr:colOff>
      <xdr:row>37</xdr:row>
      <xdr:rowOff>135890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6367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49530</xdr:rowOff>
    </xdr:from>
    <xdr:to>
      <xdr:col>78</xdr:col>
      <xdr:colOff>120650</xdr:colOff>
      <xdr:row>37</xdr:row>
      <xdr:rowOff>151130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135907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129540</xdr:rowOff>
    </xdr:from>
    <xdr:to>
      <xdr:col>69</xdr:col>
      <xdr:colOff>142875</xdr:colOff>
      <xdr:row>37</xdr:row>
      <xdr:rowOff>59690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44467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57150</xdr:rowOff>
    </xdr:from>
    <xdr:to>
      <xdr:col>65</xdr:col>
      <xdr:colOff>53975</xdr:colOff>
      <xdr:row>37</xdr:row>
      <xdr:rowOff>158750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143527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新たに償還が開始された事業はあるものの、平成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年度臨時財政対策債の償還終了などにより公債費は横ばいであり、経常一般財源の増加により比率は０．７ポイント改善した。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しかしながら、類似団体と比較すると依然として高い比率で推移しており、今後も大型建設事業等により公債費の増加が見込まれることがら、引き続き長期的な視点での事業の適正化及び起債管理に努める。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101854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2715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101854</xdr:rowOff>
    </xdr:from>
    <xdr:to>
      <xdr:col>19</xdr:col>
      <xdr:colOff>187325</xdr:colOff>
      <xdr:row>77</xdr:row>
      <xdr:rowOff>129287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3035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97282</xdr:rowOff>
    </xdr:from>
    <xdr:to>
      <xdr:col>15</xdr:col>
      <xdr:colOff>98425</xdr:colOff>
      <xdr:row>77</xdr:row>
      <xdr:rowOff>129287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2989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97282</xdr:rowOff>
    </xdr:from>
    <xdr:to>
      <xdr:col>11</xdr:col>
      <xdr:colOff>9525</xdr:colOff>
      <xdr:row>77</xdr:row>
      <xdr:rowOff>165863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298932"/>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51054</xdr:rowOff>
    </xdr:from>
    <xdr:to>
      <xdr:col>20</xdr:col>
      <xdr:colOff>38100</xdr:colOff>
      <xdr:row>77</xdr:row>
      <xdr:rowOff>152654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78487</xdr:rowOff>
    </xdr:from>
    <xdr:to>
      <xdr:col>15</xdr:col>
      <xdr:colOff>149225</xdr:colOff>
      <xdr:row>78</xdr:row>
      <xdr:rowOff>8637</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164864</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46482</xdr:rowOff>
    </xdr:from>
    <xdr:to>
      <xdr:col>11</xdr:col>
      <xdr:colOff>60325</xdr:colOff>
      <xdr:row>77</xdr:row>
      <xdr:rowOff>148082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115063</xdr:rowOff>
    </xdr:from>
    <xdr:to>
      <xdr:col>6</xdr:col>
      <xdr:colOff>171450</xdr:colOff>
      <xdr:row>78</xdr:row>
      <xdr:rowOff>45213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29990</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人件費を除くすべての経費が増加したものの、経常一般財源の増加の影響が大きく、比率は１．０ポイント改善した。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町税等の大幅な増収を見込むことは難しいため、今後も町財政の硬直化を招くことがないよう、経常経費の縮減に努める。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76</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157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46989</xdr:rowOff>
    </xdr:from>
    <xdr:to>
      <xdr:col>78</xdr:col>
      <xdr:colOff>69850</xdr:colOff>
      <xdr:row>76</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077189"/>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54610</xdr:rowOff>
    </xdr:from>
    <xdr:to>
      <xdr:col>73</xdr:col>
      <xdr:colOff>180975</xdr:colOff>
      <xdr:row>76</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913360"/>
          <a:ext cx="889000" cy="16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54610</xdr:rowOff>
    </xdr:from>
    <xdr:to>
      <xdr:col>69</xdr:col>
      <xdr:colOff>92075</xdr:colOff>
      <xdr:row>76</xdr:row>
      <xdr:rowOff>104139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913360"/>
          <a:ext cx="889000" cy="22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92727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114300</xdr:rowOff>
    </xdr:from>
    <xdr:to>
      <xdr:col>78</xdr:col>
      <xdr:colOff>120650</xdr:colOff>
      <xdr:row>77</xdr:row>
      <xdr:rowOff>44450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167639</xdr:rowOff>
    </xdr:from>
    <xdr:to>
      <xdr:col>74</xdr:col>
      <xdr:colOff>31750</xdr:colOff>
      <xdr:row>76</xdr:row>
      <xdr:rowOff>97789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107967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3810</xdr:rowOff>
    </xdr:from>
    <xdr:to>
      <xdr:col>69</xdr:col>
      <xdr:colOff>142875</xdr:colOff>
      <xdr:row>75</xdr:row>
      <xdr:rowOff>105410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115587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93886</xdr:rowOff>
    </xdr:from>
    <xdr:to>
      <xdr:col>29</xdr:col>
      <xdr:colOff>127000</xdr:colOff>
      <xdr:row>19</xdr:row>
      <xdr:rowOff>37128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98911"/>
          <a:ext cx="0" cy="1143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47305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37128</xdr:rowOff>
    </xdr:from>
    <xdr:to>
      <xdr:col>30</xdr:col>
      <xdr:colOff>25400</xdr:colOff>
      <xdr:row>19</xdr:row>
      <xdr:rowOff>37128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423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8813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42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93886</xdr:rowOff>
    </xdr:from>
    <xdr:to>
      <xdr:col>30</xdr:col>
      <xdr:colOff>25400</xdr:colOff>
      <xdr:row>12</xdr:row>
      <xdr:rowOff>93886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98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37128</xdr:rowOff>
    </xdr:from>
    <xdr:to>
      <xdr:col>29</xdr:col>
      <xdr:colOff>127000</xdr:colOff>
      <xdr:row>19</xdr:row>
      <xdr:rowOff>73442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42303"/>
          <a:ext cx="647700" cy="36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53146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43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36619</xdr:rowOff>
    </xdr:from>
    <xdr:to>
      <xdr:col>29</xdr:col>
      <xdr:colOff>177800</xdr:colOff>
      <xdr:row>17</xdr:row>
      <xdr:rowOff>138219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9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73442</xdr:rowOff>
    </xdr:from>
    <xdr:to>
      <xdr:col>26</xdr:col>
      <xdr:colOff>50800</xdr:colOff>
      <xdr:row>19</xdr:row>
      <xdr:rowOff>94757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78617"/>
          <a:ext cx="698500" cy="21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89905</xdr:rowOff>
    </xdr:from>
    <xdr:to>
      <xdr:col>26</xdr:col>
      <xdr:colOff>101600</xdr:colOff>
      <xdr:row>18</xdr:row>
      <xdr:rowOff>20055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2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30232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2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94757</xdr:rowOff>
    </xdr:from>
    <xdr:to>
      <xdr:col>22</xdr:col>
      <xdr:colOff>114300</xdr:colOff>
      <xdr:row>19</xdr:row>
      <xdr:rowOff>113393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99932"/>
          <a:ext cx="698500" cy="18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118937</xdr:rowOff>
    </xdr:from>
    <xdr:to>
      <xdr:col>22</xdr:col>
      <xdr:colOff>165100</xdr:colOff>
      <xdr:row>18</xdr:row>
      <xdr:rowOff>49087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12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59264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113393</xdr:rowOff>
    </xdr:from>
    <xdr:to>
      <xdr:col>18</xdr:col>
      <xdr:colOff>177800</xdr:colOff>
      <xdr:row>19</xdr:row>
      <xdr:rowOff>129264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418568"/>
          <a:ext cx="698500" cy="15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129573</xdr:rowOff>
    </xdr:from>
    <xdr:to>
      <xdr:col>19</xdr:col>
      <xdr:colOff>38100</xdr:colOff>
      <xdr:row>18</xdr:row>
      <xdr:rowOff>59723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18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69900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147697</xdr:rowOff>
    </xdr:from>
    <xdr:to>
      <xdr:col>15</xdr:col>
      <xdr:colOff>101600</xdr:colOff>
      <xdr:row>18</xdr:row>
      <xdr:rowOff>77847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9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88024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157778</xdr:rowOff>
    </xdr:from>
    <xdr:to>
      <xdr:col>29</xdr:col>
      <xdr:colOff>177800</xdr:colOff>
      <xdr:row>19</xdr:row>
      <xdr:rowOff>87928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91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66355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0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22642</xdr:rowOff>
    </xdr:from>
    <xdr:to>
      <xdr:col>26</xdr:col>
      <xdr:colOff>101600</xdr:colOff>
      <xdr:row>19</xdr:row>
      <xdr:rowOff>124242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27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109019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14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43957</xdr:rowOff>
    </xdr:from>
    <xdr:to>
      <xdr:col>22</xdr:col>
      <xdr:colOff>165100</xdr:colOff>
      <xdr:row>19</xdr:row>
      <xdr:rowOff>145557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49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130334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3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62593</xdr:rowOff>
    </xdr:from>
    <xdr:to>
      <xdr:col>19</xdr:col>
      <xdr:colOff>38100</xdr:colOff>
      <xdr:row>19</xdr:row>
      <xdr:rowOff>164193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67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148970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5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78464</xdr:rowOff>
    </xdr:from>
    <xdr:to>
      <xdr:col>15</xdr:col>
      <xdr:colOff>101600</xdr:colOff>
      <xdr:row>20</xdr:row>
      <xdr:rowOff>8614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83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164841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7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269897</xdr:rowOff>
    </xdr:from>
    <xdr:to>
      <xdr:col>29</xdr:col>
      <xdr:colOff>127000</xdr:colOff>
      <xdr:row>35</xdr:row>
      <xdr:rowOff>83566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37347"/>
          <a:ext cx="647700" cy="156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321111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8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83566</xdr:rowOff>
    </xdr:from>
    <xdr:to>
      <xdr:col>26</xdr:col>
      <xdr:colOff>50800</xdr:colOff>
      <xdr:row>35</xdr:row>
      <xdr:rowOff>182161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693916"/>
          <a:ext cx="698500" cy="98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76594</xdr:rowOff>
    </xdr:from>
    <xdr:to>
      <xdr:col>22</xdr:col>
      <xdr:colOff>114300</xdr:colOff>
      <xdr:row>35</xdr:row>
      <xdr:rowOff>182161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686944"/>
          <a:ext cx="698500" cy="105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76594</xdr:rowOff>
    </xdr:from>
    <xdr:to>
      <xdr:col>18</xdr:col>
      <xdr:colOff>177800</xdr:colOff>
      <xdr:row>35</xdr:row>
      <xdr:rowOff>153037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86944"/>
          <a:ext cx="698500" cy="76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219098</xdr:rowOff>
    </xdr:from>
    <xdr:to>
      <xdr:col>29</xdr:col>
      <xdr:colOff>177800</xdr:colOff>
      <xdr:row>34</xdr:row>
      <xdr:rowOff>320698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86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64175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3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32766</xdr:rowOff>
    </xdr:from>
    <xdr:to>
      <xdr:col>26</xdr:col>
      <xdr:colOff>101600</xdr:colOff>
      <xdr:row>35</xdr:row>
      <xdr:rowOff>134366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43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119143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72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131361</xdr:rowOff>
    </xdr:from>
    <xdr:to>
      <xdr:col>22</xdr:col>
      <xdr:colOff>165100</xdr:colOff>
      <xdr:row>35</xdr:row>
      <xdr:rowOff>232961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41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217738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2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25794</xdr:rowOff>
    </xdr:from>
    <xdr:to>
      <xdr:col>19</xdr:col>
      <xdr:colOff>38100</xdr:colOff>
      <xdr:row>35</xdr:row>
      <xdr:rowOff>127394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36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137571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05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102237</xdr:rowOff>
    </xdr:from>
    <xdr:to>
      <xdr:col>15</xdr:col>
      <xdr:colOff>101600</xdr:colOff>
      <xdr:row>35</xdr:row>
      <xdr:rowOff>203837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12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188614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98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39,479
39,278
28.73
17,739,735
16,620,048
942,215
8,590,561
12,438,185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127209</xdr:rowOff>
    </xdr:from>
    <xdr:to>
      <xdr:col>24</xdr:col>
      <xdr:colOff>63500</xdr:colOff>
      <xdr:row>38</xdr:row>
      <xdr:rowOff>142346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42309"/>
          <a:ext cx="838200" cy="1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142346</xdr:rowOff>
    </xdr:from>
    <xdr:to>
      <xdr:col>19</xdr:col>
      <xdr:colOff>177800</xdr:colOff>
      <xdr:row>38</xdr:row>
      <xdr:rowOff>166920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57446"/>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166920</xdr:rowOff>
    </xdr:from>
    <xdr:to>
      <xdr:col>15</xdr:col>
      <xdr:colOff>50800</xdr:colOff>
      <xdr:row>39</xdr:row>
      <xdr:rowOff>27261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82020"/>
          <a:ext cx="889000" cy="3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27261</xdr:rowOff>
    </xdr:from>
    <xdr:to>
      <xdr:col>10</xdr:col>
      <xdr:colOff>114300</xdr:colOff>
      <xdr:row>39</xdr:row>
      <xdr:rowOff>51934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713811"/>
          <a:ext cx="889000" cy="2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76409</xdr:rowOff>
    </xdr:from>
    <xdr:to>
      <xdr:col>24</xdr:col>
      <xdr:colOff>114300</xdr:colOff>
      <xdr:row>39</xdr:row>
      <xdr:rowOff>6559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9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162786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0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91546</xdr:rowOff>
    </xdr:from>
    <xdr:to>
      <xdr:col>20</xdr:col>
      <xdr:colOff>38100</xdr:colOff>
      <xdr:row>39</xdr:row>
      <xdr:rowOff>21696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0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12823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9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116120</xdr:rowOff>
    </xdr:from>
    <xdr:to>
      <xdr:col>15</xdr:col>
      <xdr:colOff>101600</xdr:colOff>
      <xdr:row>39</xdr:row>
      <xdr:rowOff>46270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3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37397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2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147911</xdr:rowOff>
    </xdr:from>
    <xdr:to>
      <xdr:col>10</xdr:col>
      <xdr:colOff>165100</xdr:colOff>
      <xdr:row>39</xdr:row>
      <xdr:rowOff>78061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6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69188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5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1134</xdr:rowOff>
    </xdr:from>
    <xdr:to>
      <xdr:col>6</xdr:col>
      <xdr:colOff>38100</xdr:colOff>
      <xdr:row>39</xdr:row>
      <xdr:rowOff>102734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8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93861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8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103654</xdr:rowOff>
    </xdr:from>
    <xdr:to>
      <xdr:col>24</xdr:col>
      <xdr:colOff>63500</xdr:colOff>
      <xdr:row>58</xdr:row>
      <xdr:rowOff>153489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47754"/>
          <a:ext cx="8382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153489</xdr:rowOff>
    </xdr:from>
    <xdr:to>
      <xdr:col>19</xdr:col>
      <xdr:colOff>177800</xdr:colOff>
      <xdr:row>59</xdr:row>
      <xdr:rowOff>6426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97589"/>
          <a:ext cx="889000" cy="2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6426</xdr:rowOff>
    </xdr:from>
    <xdr:to>
      <xdr:col>15</xdr:col>
      <xdr:colOff>50800</xdr:colOff>
      <xdr:row>59</xdr:row>
      <xdr:rowOff>14244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121976"/>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138154</xdr:rowOff>
    </xdr:from>
    <xdr:to>
      <xdr:col>10</xdr:col>
      <xdr:colOff>114300</xdr:colOff>
      <xdr:row>59</xdr:row>
      <xdr:rowOff>14244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82254"/>
          <a:ext cx="889000" cy="4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52854</xdr:rowOff>
    </xdr:from>
    <xdr:to>
      <xdr:col>24</xdr:col>
      <xdr:colOff>114300</xdr:colOff>
      <xdr:row>58</xdr:row>
      <xdr:rowOff>154454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9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139231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1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102689</xdr:rowOff>
    </xdr:from>
    <xdr:to>
      <xdr:col>20</xdr:col>
      <xdr:colOff>38100</xdr:colOff>
      <xdr:row>59</xdr:row>
      <xdr:rowOff>32839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4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23966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3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127076</xdr:rowOff>
    </xdr:from>
    <xdr:to>
      <xdr:col>15</xdr:col>
      <xdr:colOff>101600</xdr:colOff>
      <xdr:row>59</xdr:row>
      <xdr:rowOff>57226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7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48353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134894</xdr:rowOff>
    </xdr:from>
    <xdr:to>
      <xdr:col>10</xdr:col>
      <xdr:colOff>165100</xdr:colOff>
      <xdr:row>59</xdr:row>
      <xdr:rowOff>65044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7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56171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7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87354</xdr:rowOff>
    </xdr:from>
    <xdr:to>
      <xdr:col>6</xdr:col>
      <xdr:colOff>38100</xdr:colOff>
      <xdr:row>59</xdr:row>
      <xdr:rowOff>17504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3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8631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2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10175</xdr:rowOff>
    </xdr:from>
    <xdr:to>
      <xdr:col>24</xdr:col>
      <xdr:colOff>63500</xdr:colOff>
      <xdr:row>78</xdr:row>
      <xdr:rowOff>21377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83275"/>
          <a:ext cx="8382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21377</xdr:rowOff>
    </xdr:from>
    <xdr:to>
      <xdr:col>19</xdr:col>
      <xdr:colOff>177800</xdr:colOff>
      <xdr:row>78</xdr:row>
      <xdr:rowOff>25583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94477"/>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25445</xdr:rowOff>
    </xdr:from>
    <xdr:to>
      <xdr:col>15</xdr:col>
      <xdr:colOff>50800</xdr:colOff>
      <xdr:row>78</xdr:row>
      <xdr:rowOff>25583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98545"/>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15982</xdr:rowOff>
    </xdr:from>
    <xdr:to>
      <xdr:col>10</xdr:col>
      <xdr:colOff>114300</xdr:colOff>
      <xdr:row>78</xdr:row>
      <xdr:rowOff>25445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89082"/>
          <a:ext cx="889000" cy="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130825</xdr:rowOff>
    </xdr:from>
    <xdr:to>
      <xdr:col>24</xdr:col>
      <xdr:colOff>114300</xdr:colOff>
      <xdr:row>78</xdr:row>
      <xdr:rowOff>60975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45752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4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142027</xdr:rowOff>
    </xdr:from>
    <xdr:to>
      <xdr:col>20</xdr:col>
      <xdr:colOff>38100</xdr:colOff>
      <xdr:row>78</xdr:row>
      <xdr:rowOff>72177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4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63304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3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146233</xdr:rowOff>
    </xdr:from>
    <xdr:to>
      <xdr:col>15</xdr:col>
      <xdr:colOff>101600</xdr:colOff>
      <xdr:row>78</xdr:row>
      <xdr:rowOff>76383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4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67510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4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146095</xdr:rowOff>
    </xdr:from>
    <xdr:to>
      <xdr:col>10</xdr:col>
      <xdr:colOff>165100</xdr:colOff>
      <xdr:row>78</xdr:row>
      <xdr:rowOff>76245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4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67372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136632</xdr:rowOff>
    </xdr:from>
    <xdr:to>
      <xdr:col>6</xdr:col>
      <xdr:colOff>38100</xdr:colOff>
      <xdr:row>78</xdr:row>
      <xdr:rowOff>66782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3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57909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3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119800</xdr:rowOff>
    </xdr:from>
    <xdr:to>
      <xdr:col>24</xdr:col>
      <xdr:colOff>63500</xdr:colOff>
      <xdr:row>97</xdr:row>
      <xdr:rowOff>23495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79000"/>
          <a:ext cx="838200" cy="7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23495</xdr:rowOff>
    </xdr:from>
    <xdr:to>
      <xdr:col>19</xdr:col>
      <xdr:colOff>177800</xdr:colOff>
      <xdr:row>97</xdr:row>
      <xdr:rowOff>106139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54145"/>
          <a:ext cx="889000" cy="8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121565</xdr:rowOff>
    </xdr:from>
    <xdr:to>
      <xdr:col>15</xdr:col>
      <xdr:colOff>50800</xdr:colOff>
      <xdr:row>97</xdr:row>
      <xdr:rowOff>106139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80765"/>
          <a:ext cx="889000" cy="15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121565</xdr:rowOff>
    </xdr:from>
    <xdr:to>
      <xdr:col>10</xdr:col>
      <xdr:colOff>114300</xdr:colOff>
      <xdr:row>98</xdr:row>
      <xdr:rowOff>49501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80765"/>
          <a:ext cx="889000" cy="27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69000</xdr:rowOff>
    </xdr:from>
    <xdr:to>
      <xdr:col>24</xdr:col>
      <xdr:colOff>114300</xdr:colOff>
      <xdr:row>96</xdr:row>
      <xdr:rowOff>170600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47427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0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144145</xdr:rowOff>
    </xdr:from>
    <xdr:to>
      <xdr:col>20</xdr:col>
      <xdr:colOff>38100</xdr:colOff>
      <xdr:row>97</xdr:row>
      <xdr:rowOff>74295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0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90822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37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55339</xdr:rowOff>
    </xdr:from>
    <xdr:to>
      <xdr:col>15</xdr:col>
      <xdr:colOff>101600</xdr:colOff>
      <xdr:row>97</xdr:row>
      <xdr:rowOff>156939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8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2016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46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70765</xdr:rowOff>
    </xdr:from>
    <xdr:to>
      <xdr:col>10</xdr:col>
      <xdr:colOff>165100</xdr:colOff>
      <xdr:row>97</xdr:row>
      <xdr:rowOff>915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2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17442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30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170151</xdr:rowOff>
    </xdr:from>
    <xdr:to>
      <xdr:col>6</xdr:col>
      <xdr:colOff>38100</xdr:colOff>
      <xdr:row>98</xdr:row>
      <xdr:rowOff>100301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0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116828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57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87057</xdr:rowOff>
    </xdr:from>
    <xdr:to>
      <xdr:col>55</xdr:col>
      <xdr:colOff>0</xdr:colOff>
      <xdr:row>38</xdr:row>
      <xdr:rowOff>89027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602157"/>
          <a:ext cx="8382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87057</xdr:rowOff>
    </xdr:from>
    <xdr:to>
      <xdr:col>50</xdr:col>
      <xdr:colOff>114300</xdr:colOff>
      <xdr:row>38</xdr:row>
      <xdr:rowOff>89713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602157"/>
          <a:ext cx="889000" cy="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89713</xdr:rowOff>
    </xdr:from>
    <xdr:to>
      <xdr:col>45</xdr:col>
      <xdr:colOff>177800</xdr:colOff>
      <xdr:row>38</xdr:row>
      <xdr:rowOff>90246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604813"/>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22733</xdr:rowOff>
    </xdr:from>
    <xdr:to>
      <xdr:col>41</xdr:col>
      <xdr:colOff>50800</xdr:colOff>
      <xdr:row>38</xdr:row>
      <xdr:rowOff>90246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09133"/>
          <a:ext cx="889000" cy="109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38227</xdr:rowOff>
    </xdr:from>
    <xdr:to>
      <xdr:col>55</xdr:col>
      <xdr:colOff>50800</xdr:colOff>
      <xdr:row>38</xdr:row>
      <xdr:rowOff>139827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16654</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3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36257</xdr:rowOff>
    </xdr:from>
    <xdr:to>
      <xdr:col>50</xdr:col>
      <xdr:colOff>165100</xdr:colOff>
      <xdr:row>38</xdr:row>
      <xdr:rowOff>137857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5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128984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4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38913</xdr:rowOff>
    </xdr:from>
    <xdr:to>
      <xdr:col>46</xdr:col>
      <xdr:colOff>38100</xdr:colOff>
      <xdr:row>38</xdr:row>
      <xdr:rowOff>140513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5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131640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4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39446</xdr:rowOff>
    </xdr:from>
    <xdr:to>
      <xdr:col>41</xdr:col>
      <xdr:colOff>101600</xdr:colOff>
      <xdr:row>38</xdr:row>
      <xdr:rowOff>141046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132173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143383</xdr:rowOff>
    </xdr:from>
    <xdr:to>
      <xdr:col>36</xdr:col>
      <xdr:colOff>165100</xdr:colOff>
      <xdr:row>32</xdr:row>
      <xdr:rowOff>73533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5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64660</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5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115668</xdr:rowOff>
    </xdr:from>
    <xdr:to>
      <xdr:col>55</xdr:col>
      <xdr:colOff>0</xdr:colOff>
      <xdr:row>56</xdr:row>
      <xdr:rowOff>68028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545418"/>
          <a:ext cx="838200" cy="12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68028</xdr:rowOff>
    </xdr:from>
    <xdr:to>
      <xdr:col>50</xdr:col>
      <xdr:colOff>114300</xdr:colOff>
      <xdr:row>56</xdr:row>
      <xdr:rowOff>81824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69228"/>
          <a:ext cx="889000" cy="1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34379</xdr:rowOff>
    </xdr:from>
    <xdr:to>
      <xdr:col>45</xdr:col>
      <xdr:colOff>177800</xdr:colOff>
      <xdr:row>56</xdr:row>
      <xdr:rowOff>81824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35579"/>
          <a:ext cx="889000" cy="4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34379</xdr:rowOff>
    </xdr:from>
    <xdr:to>
      <xdr:col>41</xdr:col>
      <xdr:colOff>50800</xdr:colOff>
      <xdr:row>56</xdr:row>
      <xdr:rowOff>82801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35579"/>
          <a:ext cx="889000" cy="4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140702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74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64868</xdr:rowOff>
    </xdr:from>
    <xdr:to>
      <xdr:col>55</xdr:col>
      <xdr:colOff>50800</xdr:colOff>
      <xdr:row>55</xdr:row>
      <xdr:rowOff>166468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9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87745</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34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17228</xdr:rowOff>
    </xdr:from>
    <xdr:to>
      <xdr:col>50</xdr:col>
      <xdr:colOff>165100</xdr:colOff>
      <xdr:row>56</xdr:row>
      <xdr:rowOff>118828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1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135355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9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31024</xdr:rowOff>
    </xdr:from>
    <xdr:to>
      <xdr:col>46</xdr:col>
      <xdr:colOff>38100</xdr:colOff>
      <xdr:row>56</xdr:row>
      <xdr:rowOff>132624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3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149151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40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155029</xdr:rowOff>
    </xdr:from>
    <xdr:to>
      <xdr:col>41</xdr:col>
      <xdr:colOff>101600</xdr:colOff>
      <xdr:row>56</xdr:row>
      <xdr:rowOff>85179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8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101706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36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32001</xdr:rowOff>
    </xdr:from>
    <xdr:to>
      <xdr:col>36</xdr:col>
      <xdr:colOff>165100</xdr:colOff>
      <xdr:row>56</xdr:row>
      <xdr:rowOff>133601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3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124728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2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144481</xdr:rowOff>
    </xdr:from>
    <xdr:to>
      <xdr:col>55</xdr:col>
      <xdr:colOff>0</xdr:colOff>
      <xdr:row>78</xdr:row>
      <xdr:rowOff>147301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17581"/>
          <a:ext cx="8382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120383</xdr:rowOff>
    </xdr:from>
    <xdr:to>
      <xdr:col>50</xdr:col>
      <xdr:colOff>114300</xdr:colOff>
      <xdr:row>78</xdr:row>
      <xdr:rowOff>144481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93483"/>
          <a:ext cx="889000" cy="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120383</xdr:rowOff>
    </xdr:from>
    <xdr:to>
      <xdr:col>45</xdr:col>
      <xdr:colOff>177800</xdr:colOff>
      <xdr:row>79</xdr:row>
      <xdr:rowOff>2787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93483"/>
          <a:ext cx="889000" cy="5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150349</xdr:rowOff>
    </xdr:from>
    <xdr:to>
      <xdr:col>41</xdr:col>
      <xdr:colOff>50800</xdr:colOff>
      <xdr:row>79</xdr:row>
      <xdr:rowOff>2787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23449"/>
          <a:ext cx="88900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96501</xdr:rowOff>
    </xdr:from>
    <xdr:to>
      <xdr:col>55</xdr:col>
      <xdr:colOff>50800</xdr:colOff>
      <xdr:row>79</xdr:row>
      <xdr:rowOff>26651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6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11428</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8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93681</xdr:rowOff>
    </xdr:from>
    <xdr:to>
      <xdr:col>50</xdr:col>
      <xdr:colOff>165100</xdr:colOff>
      <xdr:row>79</xdr:row>
      <xdr:rowOff>23831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6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14958</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5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69583</xdr:rowOff>
    </xdr:from>
    <xdr:to>
      <xdr:col>46</xdr:col>
      <xdr:colOff>38100</xdr:colOff>
      <xdr:row>78</xdr:row>
      <xdr:rowOff>171183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4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162310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3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123437</xdr:rowOff>
    </xdr:from>
    <xdr:to>
      <xdr:col>41</xdr:col>
      <xdr:colOff>101600</xdr:colOff>
      <xdr:row>79</xdr:row>
      <xdr:rowOff>53587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9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44714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8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99549</xdr:rowOff>
    </xdr:from>
    <xdr:to>
      <xdr:col>36</xdr:col>
      <xdr:colOff>165100</xdr:colOff>
      <xdr:row>79</xdr:row>
      <xdr:rowOff>29699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7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20826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6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82733</xdr:rowOff>
    </xdr:from>
    <xdr:to>
      <xdr:col>55</xdr:col>
      <xdr:colOff>0</xdr:colOff>
      <xdr:row>98</xdr:row>
      <xdr:rowOff>121602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84833"/>
          <a:ext cx="838200" cy="3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51788</xdr:rowOff>
    </xdr:from>
    <xdr:to>
      <xdr:col>50</xdr:col>
      <xdr:colOff>114300</xdr:colOff>
      <xdr:row>98</xdr:row>
      <xdr:rowOff>121602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53888"/>
          <a:ext cx="889000" cy="6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51788</xdr:rowOff>
    </xdr:from>
    <xdr:to>
      <xdr:col>45</xdr:col>
      <xdr:colOff>177800</xdr:colOff>
      <xdr:row>98</xdr:row>
      <xdr:rowOff>82482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53888"/>
          <a:ext cx="889000" cy="3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82482</xdr:rowOff>
    </xdr:from>
    <xdr:to>
      <xdr:col>41</xdr:col>
      <xdr:colOff>50800</xdr:colOff>
      <xdr:row>98</xdr:row>
      <xdr:rowOff>108527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84582"/>
          <a:ext cx="889000" cy="2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31933</xdr:rowOff>
    </xdr:from>
    <xdr:to>
      <xdr:col>55</xdr:col>
      <xdr:colOff>50800</xdr:colOff>
      <xdr:row>98</xdr:row>
      <xdr:rowOff>133533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3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118310</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4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70802</xdr:rowOff>
    </xdr:from>
    <xdr:to>
      <xdr:col>50</xdr:col>
      <xdr:colOff>165100</xdr:colOff>
      <xdr:row>99</xdr:row>
      <xdr:rowOff>952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7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163529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6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988</xdr:rowOff>
    </xdr:from>
    <xdr:to>
      <xdr:col>46</xdr:col>
      <xdr:colOff>38100</xdr:colOff>
      <xdr:row>98</xdr:row>
      <xdr:rowOff>102588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0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93715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9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31682</xdr:rowOff>
    </xdr:from>
    <xdr:to>
      <xdr:col>41</xdr:col>
      <xdr:colOff>101600</xdr:colOff>
      <xdr:row>98</xdr:row>
      <xdr:rowOff>133282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3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124409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2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57727</xdr:rowOff>
    </xdr:from>
    <xdr:to>
      <xdr:col>36</xdr:col>
      <xdr:colOff>165100</xdr:colOff>
      <xdr:row>98</xdr:row>
      <xdr:rowOff>159327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5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150454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5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134625</xdr:rowOff>
    </xdr:from>
    <xdr:to>
      <xdr:col>85</xdr:col>
      <xdr:colOff>127000</xdr:colOff>
      <xdr:row>38</xdr:row>
      <xdr:rowOff>137323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49725"/>
          <a:ext cx="8382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134625</xdr:rowOff>
    </xdr:from>
    <xdr:to>
      <xdr:col>81</xdr:col>
      <xdr:colOff>50800</xdr:colOff>
      <xdr:row>38</xdr:row>
      <xdr:rowOff>138580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49725"/>
          <a:ext cx="8890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116908</xdr:rowOff>
    </xdr:from>
    <xdr:to>
      <xdr:col>76</xdr:col>
      <xdr:colOff>114300</xdr:colOff>
      <xdr:row>38</xdr:row>
      <xdr:rowOff>138580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32008"/>
          <a:ext cx="889000" cy="2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116908</xdr:rowOff>
    </xdr:from>
    <xdr:to>
      <xdr:col>71</xdr:col>
      <xdr:colOff>177800</xdr:colOff>
      <xdr:row>38</xdr:row>
      <xdr:rowOff>124041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32008"/>
          <a:ext cx="8890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86523</xdr:rowOff>
    </xdr:from>
    <xdr:to>
      <xdr:col>85</xdr:col>
      <xdr:colOff>177800</xdr:colOff>
      <xdr:row>39</xdr:row>
      <xdr:rowOff>16673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32306</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83825</xdr:rowOff>
    </xdr:from>
    <xdr:to>
      <xdr:col>81</xdr:col>
      <xdr:colOff>101600</xdr:colOff>
      <xdr:row>39</xdr:row>
      <xdr:rowOff>13975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5102</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691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87780</xdr:rowOff>
    </xdr:from>
    <xdr:to>
      <xdr:col>76</xdr:col>
      <xdr:colOff>165100</xdr:colOff>
      <xdr:row>39</xdr:row>
      <xdr:rowOff>17930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9057</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35333" y="6695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66108</xdr:rowOff>
    </xdr:from>
    <xdr:to>
      <xdr:col>72</xdr:col>
      <xdr:colOff>38100</xdr:colOff>
      <xdr:row>38</xdr:row>
      <xdr:rowOff>167708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8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158835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673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73241</xdr:rowOff>
    </xdr:from>
    <xdr:to>
      <xdr:col>67</xdr:col>
      <xdr:colOff>101600</xdr:colOff>
      <xdr:row>39</xdr:row>
      <xdr:rowOff>3391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165968</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681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137706</xdr:rowOff>
    </xdr:from>
    <xdr:to>
      <xdr:col>85</xdr:col>
      <xdr:colOff>127000</xdr:colOff>
      <xdr:row>76</xdr:row>
      <xdr:rowOff>142748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67906"/>
          <a:ext cx="838200" cy="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133299</xdr:rowOff>
    </xdr:from>
    <xdr:to>
      <xdr:col>81</xdr:col>
      <xdr:colOff>50800</xdr:colOff>
      <xdr:row>76</xdr:row>
      <xdr:rowOff>142748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163499"/>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133299</xdr:rowOff>
    </xdr:from>
    <xdr:to>
      <xdr:col>76</xdr:col>
      <xdr:colOff>114300</xdr:colOff>
      <xdr:row>76</xdr:row>
      <xdr:rowOff>137821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63499"/>
          <a:ext cx="889000" cy="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137821</xdr:rowOff>
    </xdr:from>
    <xdr:to>
      <xdr:col>71</xdr:col>
      <xdr:colOff>177800</xdr:colOff>
      <xdr:row>76</xdr:row>
      <xdr:rowOff>142596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68021"/>
          <a:ext cx="889000" cy="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86906</xdr:rowOff>
    </xdr:from>
    <xdr:to>
      <xdr:col>85</xdr:col>
      <xdr:colOff>177800</xdr:colOff>
      <xdr:row>77</xdr:row>
      <xdr:rowOff>17056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65333</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9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91948</xdr:rowOff>
    </xdr:from>
    <xdr:to>
      <xdr:col>81</xdr:col>
      <xdr:colOff>101600</xdr:colOff>
      <xdr:row>77</xdr:row>
      <xdr:rowOff>22098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2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13225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1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82499</xdr:rowOff>
    </xdr:from>
    <xdr:to>
      <xdr:col>76</xdr:col>
      <xdr:colOff>165100</xdr:colOff>
      <xdr:row>77</xdr:row>
      <xdr:rowOff>12649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1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3776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0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87021</xdr:rowOff>
    </xdr:from>
    <xdr:to>
      <xdr:col>72</xdr:col>
      <xdr:colOff>38100</xdr:colOff>
      <xdr:row>77</xdr:row>
      <xdr:rowOff>17171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1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33697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89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91796</xdr:rowOff>
    </xdr:from>
    <xdr:to>
      <xdr:col>67</xdr:col>
      <xdr:colOff>101600</xdr:colOff>
      <xdr:row>77</xdr:row>
      <xdr:rowOff>21946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2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38473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89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95777</xdr:rowOff>
    </xdr:from>
    <xdr:to>
      <xdr:col>85</xdr:col>
      <xdr:colOff>127000</xdr:colOff>
      <xdr:row>98</xdr:row>
      <xdr:rowOff>124558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97877"/>
          <a:ext cx="838200" cy="2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93418</xdr:rowOff>
    </xdr:from>
    <xdr:to>
      <xdr:col>81</xdr:col>
      <xdr:colOff>50800</xdr:colOff>
      <xdr:row>98</xdr:row>
      <xdr:rowOff>95777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95518"/>
          <a:ext cx="889000" cy="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80246</xdr:rowOff>
    </xdr:from>
    <xdr:to>
      <xdr:col>76</xdr:col>
      <xdr:colOff>114300</xdr:colOff>
      <xdr:row>98</xdr:row>
      <xdr:rowOff>93418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82346"/>
          <a:ext cx="889000" cy="1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80246</xdr:rowOff>
    </xdr:from>
    <xdr:to>
      <xdr:col>71</xdr:col>
      <xdr:colOff>177800</xdr:colOff>
      <xdr:row>98</xdr:row>
      <xdr:rowOff>120717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82346"/>
          <a:ext cx="889000" cy="4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73758</xdr:rowOff>
    </xdr:from>
    <xdr:to>
      <xdr:col>85</xdr:col>
      <xdr:colOff>177800</xdr:colOff>
      <xdr:row>99</xdr:row>
      <xdr:rowOff>3908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7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160135</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9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44977</xdr:rowOff>
    </xdr:from>
    <xdr:to>
      <xdr:col>81</xdr:col>
      <xdr:colOff>101600</xdr:colOff>
      <xdr:row>98</xdr:row>
      <xdr:rowOff>146577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4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137704</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3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42618</xdr:rowOff>
    </xdr:from>
    <xdr:to>
      <xdr:col>76</xdr:col>
      <xdr:colOff>165100</xdr:colOff>
      <xdr:row>98</xdr:row>
      <xdr:rowOff>144218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4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135345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29446</xdr:rowOff>
    </xdr:from>
    <xdr:to>
      <xdr:col>72</xdr:col>
      <xdr:colOff>38100</xdr:colOff>
      <xdr:row>98</xdr:row>
      <xdr:rowOff>131046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3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122173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2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69917</xdr:rowOff>
    </xdr:from>
    <xdr:to>
      <xdr:col>67</xdr:col>
      <xdr:colOff>101600</xdr:colOff>
      <xdr:row>99</xdr:row>
      <xdr:rowOff>67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7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162644</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64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23571</xdr:rowOff>
    </xdr:from>
    <xdr:to>
      <xdr:col>116</xdr:col>
      <xdr:colOff>63500</xdr:colOff>
      <xdr:row>58</xdr:row>
      <xdr:rowOff>24668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67671"/>
          <a:ext cx="8382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24668</xdr:rowOff>
    </xdr:from>
    <xdr:to>
      <xdr:col>111</xdr:col>
      <xdr:colOff>177800</xdr:colOff>
      <xdr:row>58</xdr:row>
      <xdr:rowOff>26132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68768"/>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26132</xdr:rowOff>
    </xdr:from>
    <xdr:to>
      <xdr:col>107</xdr:col>
      <xdr:colOff>50800</xdr:colOff>
      <xdr:row>58</xdr:row>
      <xdr:rowOff>27594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970232"/>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93296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27594</xdr:rowOff>
    </xdr:from>
    <xdr:to>
      <xdr:col>102</xdr:col>
      <xdr:colOff>114300</xdr:colOff>
      <xdr:row>58</xdr:row>
      <xdr:rowOff>28601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971694"/>
          <a:ext cx="889000" cy="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144221</xdr:rowOff>
    </xdr:from>
    <xdr:to>
      <xdr:col>116</xdr:col>
      <xdr:colOff>114300</xdr:colOff>
      <xdr:row>58</xdr:row>
      <xdr:rowOff>74371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1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103598</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0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145318</xdr:rowOff>
    </xdr:from>
    <xdr:to>
      <xdr:col>112</xdr:col>
      <xdr:colOff>38100</xdr:colOff>
      <xdr:row>58</xdr:row>
      <xdr:rowOff>75468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1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91995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9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146782</xdr:rowOff>
    </xdr:from>
    <xdr:to>
      <xdr:col>107</xdr:col>
      <xdr:colOff>101600</xdr:colOff>
      <xdr:row>58</xdr:row>
      <xdr:rowOff>76932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1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93459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9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148244</xdr:rowOff>
    </xdr:from>
    <xdr:to>
      <xdr:col>102</xdr:col>
      <xdr:colOff>165100</xdr:colOff>
      <xdr:row>58</xdr:row>
      <xdr:rowOff>78394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2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94921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9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149251</xdr:rowOff>
    </xdr:from>
    <xdr:to>
      <xdr:col>98</xdr:col>
      <xdr:colOff>38100</xdr:colOff>
      <xdr:row>58</xdr:row>
      <xdr:rowOff>79401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70528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101687</xdr:rowOff>
    </xdr:from>
    <xdr:to>
      <xdr:col>116</xdr:col>
      <xdr:colOff>63500</xdr:colOff>
      <xdr:row>76</xdr:row>
      <xdr:rowOff>88331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617537"/>
          <a:ext cx="838200" cy="50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65470</xdr:rowOff>
    </xdr:from>
    <xdr:to>
      <xdr:col>111</xdr:col>
      <xdr:colOff>177800</xdr:colOff>
      <xdr:row>76</xdr:row>
      <xdr:rowOff>88331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309567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166413</xdr:rowOff>
    </xdr:from>
    <xdr:to>
      <xdr:col>107</xdr:col>
      <xdr:colOff>50800</xdr:colOff>
      <xdr:row>76</xdr:row>
      <xdr:rowOff>65470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3025163"/>
          <a:ext cx="889000" cy="7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166413</xdr:rowOff>
    </xdr:from>
    <xdr:to>
      <xdr:col>102</xdr:col>
      <xdr:colOff>114300</xdr:colOff>
      <xdr:row>76</xdr:row>
      <xdr:rowOff>100707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025163"/>
          <a:ext cx="889000" cy="10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50887</xdr:rowOff>
    </xdr:from>
    <xdr:to>
      <xdr:col>116</xdr:col>
      <xdr:colOff>114300</xdr:colOff>
      <xdr:row>73</xdr:row>
      <xdr:rowOff>152487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56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73764</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41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37531</xdr:rowOff>
    </xdr:from>
    <xdr:to>
      <xdr:col>112</xdr:col>
      <xdr:colOff>38100</xdr:colOff>
      <xdr:row>76</xdr:row>
      <xdr:rowOff>139131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06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130258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16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14670</xdr:rowOff>
    </xdr:from>
    <xdr:to>
      <xdr:col>107</xdr:col>
      <xdr:colOff>101600</xdr:colOff>
      <xdr:row>76</xdr:row>
      <xdr:rowOff>116270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0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107397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13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115614</xdr:rowOff>
    </xdr:from>
    <xdr:to>
      <xdr:col>102</xdr:col>
      <xdr:colOff>165100</xdr:colOff>
      <xdr:row>76</xdr:row>
      <xdr:rowOff>45765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9743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62291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74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49907</xdr:rowOff>
    </xdr:from>
    <xdr:to>
      <xdr:col>98</xdr:col>
      <xdr:colOff>38100</xdr:colOff>
      <xdr:row>76</xdr:row>
      <xdr:rowOff>151507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08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142634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17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住民一人当たりのコストについて、本町が類似団体平均値を上回っているのは、普通建設事業費・貸付金・繰出金である。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については、令和３年度から類似団体平均を超える水準となっているが、これは令和２年３月に着工した高田南土地区画整理事業の一括施工の影響によるものである。今年度は当該一括施工の最終年度に当たり決算額が大きくなったことや西彼中央土地開発公社所有用地の購入などにより特に大きな増加となっている。一括施工は今年度が最終年度であるが、今後も新図書館等複合施設整備事業等の大型建設事業が控えているため、主要大型事業の完了までは事業費が膨らむ傾向にな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また、繰出金については、これまで類似団体平均とおおむね同水準であったが、今年度大幅に増加し、類似団体平均に比べ一人当たり</a:t>
          </a:r>
          <a:r>
            <a:rPr kumimoji="1" lang="en-US" altLang="ja-JP" sz="1300">
              <a:latin typeface="ＭＳ Ｐゴシック" panose="020B0600070205080204" pitchFamily="50" charset="-128"/>
              <a:ea typeface="ＭＳ Ｐゴシック" panose="020B0600070205080204" pitchFamily="50" charset="-128"/>
            </a:rPr>
            <a:t>13,193</a:t>
          </a:r>
          <a:r>
            <a:rPr kumimoji="1" lang="ja-JP" altLang="en-US" sz="1300">
              <a:latin typeface="ＭＳ Ｐゴシック" panose="020B0600070205080204" pitchFamily="50" charset="-128"/>
              <a:ea typeface="ＭＳ Ｐゴシック" panose="020B0600070205080204" pitchFamily="50" charset="-128"/>
            </a:rPr>
            <a:t>円高い水準となっている。これについても土地区画整理事業特別会計への繰出金の増加によるものであり、一括施工最終年度に係る残工事等を単独事業で実施したことに起因するため、令和７年度以降は令和５年度以前の水準程度に減少すると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39,479
39,278
28.73
17,739,735
16,620,048
942,215
8,590,561
12,438,185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117602</xdr:rowOff>
    </xdr:from>
    <xdr:to>
      <xdr:col>24</xdr:col>
      <xdr:colOff>63500</xdr:colOff>
      <xdr:row>36</xdr:row>
      <xdr:rowOff>107696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18352"/>
          <a:ext cx="838200" cy="1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107696</xdr:rowOff>
    </xdr:from>
    <xdr:to>
      <xdr:col>19</xdr:col>
      <xdr:colOff>177800</xdr:colOff>
      <xdr:row>36</xdr:row>
      <xdr:rowOff>141224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79896"/>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125984</xdr:rowOff>
    </xdr:from>
    <xdr:to>
      <xdr:col>15</xdr:col>
      <xdr:colOff>50800</xdr:colOff>
      <xdr:row>36</xdr:row>
      <xdr:rowOff>141224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98184"/>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120650</xdr:rowOff>
    </xdr:from>
    <xdr:to>
      <xdr:col>10</xdr:col>
      <xdr:colOff>114300</xdr:colOff>
      <xdr:row>36</xdr:row>
      <xdr:rowOff>125984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9285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66802</xdr:rowOff>
    </xdr:from>
    <xdr:to>
      <xdr:col>24</xdr:col>
      <xdr:colOff>114300</xdr:colOff>
      <xdr:row>35</xdr:row>
      <xdr:rowOff>168402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45229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4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56896</xdr:rowOff>
    </xdr:from>
    <xdr:to>
      <xdr:col>20</xdr:col>
      <xdr:colOff>38100</xdr:colOff>
      <xdr:row>36</xdr:row>
      <xdr:rowOff>158496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149623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90424</xdr:rowOff>
    </xdr:from>
    <xdr:to>
      <xdr:col>15</xdr:col>
      <xdr:colOff>101600</xdr:colOff>
      <xdr:row>37</xdr:row>
      <xdr:rowOff>20574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6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11701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5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75184</xdr:rowOff>
    </xdr:from>
    <xdr:to>
      <xdr:col>10</xdr:col>
      <xdr:colOff>165100</xdr:colOff>
      <xdr:row>37</xdr:row>
      <xdr:rowOff>5334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167911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4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69850</xdr:rowOff>
    </xdr:from>
    <xdr:to>
      <xdr:col>6</xdr:col>
      <xdr:colOff>38100</xdr:colOff>
      <xdr:row>37</xdr:row>
      <xdr:rowOff>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162577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18645</xdr:rowOff>
    </xdr:from>
    <xdr:to>
      <xdr:col>24</xdr:col>
      <xdr:colOff>63500</xdr:colOff>
      <xdr:row>58</xdr:row>
      <xdr:rowOff>38049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62745"/>
          <a:ext cx="838200" cy="1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18645</xdr:rowOff>
    </xdr:from>
    <xdr:to>
      <xdr:col>19</xdr:col>
      <xdr:colOff>177800</xdr:colOff>
      <xdr:row>58</xdr:row>
      <xdr:rowOff>75159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62745"/>
          <a:ext cx="889000" cy="5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56048</xdr:rowOff>
    </xdr:from>
    <xdr:to>
      <xdr:col>15</xdr:col>
      <xdr:colOff>50800</xdr:colOff>
      <xdr:row>58</xdr:row>
      <xdr:rowOff>75159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00148"/>
          <a:ext cx="889000" cy="1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49468</xdr:rowOff>
    </xdr:from>
    <xdr:to>
      <xdr:col>10</xdr:col>
      <xdr:colOff>114300</xdr:colOff>
      <xdr:row>58</xdr:row>
      <xdr:rowOff>56048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50668"/>
          <a:ext cx="889000" cy="34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158699</xdr:rowOff>
    </xdr:from>
    <xdr:to>
      <xdr:col>24</xdr:col>
      <xdr:colOff>114300</xdr:colOff>
      <xdr:row>58</xdr:row>
      <xdr:rowOff>88849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73626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139295</xdr:rowOff>
    </xdr:from>
    <xdr:to>
      <xdr:col>20</xdr:col>
      <xdr:colOff>38100</xdr:colOff>
      <xdr:row>58</xdr:row>
      <xdr:rowOff>69445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60572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0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24359</xdr:rowOff>
    </xdr:from>
    <xdr:to>
      <xdr:col>15</xdr:col>
      <xdr:colOff>101600</xdr:colOff>
      <xdr:row>58</xdr:row>
      <xdr:rowOff>125959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117086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6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5248</xdr:rowOff>
    </xdr:from>
    <xdr:to>
      <xdr:col>10</xdr:col>
      <xdr:colOff>165100</xdr:colOff>
      <xdr:row>58</xdr:row>
      <xdr:rowOff>106848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4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97975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4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170118</xdr:rowOff>
    </xdr:from>
    <xdr:to>
      <xdr:col>6</xdr:col>
      <xdr:colOff>38100</xdr:colOff>
      <xdr:row>56</xdr:row>
      <xdr:rowOff>100268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9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91395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9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116078</xdr:rowOff>
    </xdr:from>
    <xdr:to>
      <xdr:col>24</xdr:col>
      <xdr:colOff>63500</xdr:colOff>
      <xdr:row>77</xdr:row>
      <xdr:rowOff>27473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46278"/>
          <a:ext cx="838200" cy="8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27473</xdr:rowOff>
    </xdr:from>
    <xdr:to>
      <xdr:col>19</xdr:col>
      <xdr:colOff>177800</xdr:colOff>
      <xdr:row>77</xdr:row>
      <xdr:rowOff>107048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29123"/>
          <a:ext cx="889000" cy="7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8820</xdr:rowOff>
    </xdr:from>
    <xdr:to>
      <xdr:col>15</xdr:col>
      <xdr:colOff>50800</xdr:colOff>
      <xdr:row>77</xdr:row>
      <xdr:rowOff>107048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10470"/>
          <a:ext cx="889000" cy="9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8820</xdr:rowOff>
    </xdr:from>
    <xdr:to>
      <xdr:col>10</xdr:col>
      <xdr:colOff>114300</xdr:colOff>
      <xdr:row>77</xdr:row>
      <xdr:rowOff>157051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10470"/>
          <a:ext cx="889000" cy="14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65278</xdr:rowOff>
    </xdr:from>
    <xdr:to>
      <xdr:col>24</xdr:col>
      <xdr:colOff>114300</xdr:colOff>
      <xdr:row>76</xdr:row>
      <xdr:rowOff>166878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9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43705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7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148123</xdr:rowOff>
    </xdr:from>
    <xdr:to>
      <xdr:col>20</xdr:col>
      <xdr:colOff>38100</xdr:colOff>
      <xdr:row>77</xdr:row>
      <xdr:rowOff>78273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7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69400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71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56248</xdr:rowOff>
    </xdr:from>
    <xdr:to>
      <xdr:col>15</xdr:col>
      <xdr:colOff>101600</xdr:colOff>
      <xdr:row>77</xdr:row>
      <xdr:rowOff>157848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5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148975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50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129470</xdr:rowOff>
    </xdr:from>
    <xdr:to>
      <xdr:col>10</xdr:col>
      <xdr:colOff>165100</xdr:colOff>
      <xdr:row>77</xdr:row>
      <xdr:rowOff>59620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50747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5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106251</xdr:rowOff>
    </xdr:from>
    <xdr:to>
      <xdr:col>6</xdr:col>
      <xdr:colOff>38100</xdr:colOff>
      <xdr:row>78</xdr:row>
      <xdr:rowOff>36401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0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27528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0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97851</xdr:rowOff>
    </xdr:from>
    <xdr:to>
      <xdr:col>24</xdr:col>
      <xdr:colOff>63500</xdr:colOff>
      <xdr:row>98</xdr:row>
      <xdr:rowOff>105502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99951"/>
          <a:ext cx="838200" cy="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65832</xdr:rowOff>
    </xdr:from>
    <xdr:to>
      <xdr:col>19</xdr:col>
      <xdr:colOff>177800</xdr:colOff>
      <xdr:row>98</xdr:row>
      <xdr:rowOff>105502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67932"/>
          <a:ext cx="889000" cy="3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65832</xdr:rowOff>
    </xdr:from>
    <xdr:to>
      <xdr:col>15</xdr:col>
      <xdr:colOff>50800</xdr:colOff>
      <xdr:row>98</xdr:row>
      <xdr:rowOff>85415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67932"/>
          <a:ext cx="8890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85415</xdr:rowOff>
    </xdr:from>
    <xdr:to>
      <xdr:col>10</xdr:col>
      <xdr:colOff>114300</xdr:colOff>
      <xdr:row>99</xdr:row>
      <xdr:rowOff>22504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87515"/>
          <a:ext cx="889000" cy="10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47051</xdr:rowOff>
    </xdr:from>
    <xdr:to>
      <xdr:col>24</xdr:col>
      <xdr:colOff>114300</xdr:colOff>
      <xdr:row>98</xdr:row>
      <xdr:rowOff>148651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4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25478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2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54702</xdr:rowOff>
    </xdr:from>
    <xdr:to>
      <xdr:col>20</xdr:col>
      <xdr:colOff>38100</xdr:colOff>
      <xdr:row>98</xdr:row>
      <xdr:rowOff>156302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5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147429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4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15032</xdr:rowOff>
    </xdr:from>
    <xdr:to>
      <xdr:col>15</xdr:col>
      <xdr:colOff>101600</xdr:colOff>
      <xdr:row>98</xdr:row>
      <xdr:rowOff>116632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1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107759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0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34615</xdr:rowOff>
    </xdr:from>
    <xdr:to>
      <xdr:col>10</xdr:col>
      <xdr:colOff>165100</xdr:colOff>
      <xdr:row>98</xdr:row>
      <xdr:rowOff>136215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127342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143154</xdr:rowOff>
    </xdr:from>
    <xdr:to>
      <xdr:col>6</xdr:col>
      <xdr:colOff>38100</xdr:colOff>
      <xdr:row>99</xdr:row>
      <xdr:rowOff>73304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4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64431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124678</xdr:rowOff>
    </xdr:from>
    <xdr:to>
      <xdr:col>55</xdr:col>
      <xdr:colOff>0</xdr:colOff>
      <xdr:row>37</xdr:row>
      <xdr:rowOff>140353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468328"/>
          <a:ext cx="8382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140353</xdr:rowOff>
    </xdr:from>
    <xdr:to>
      <xdr:col>50</xdr:col>
      <xdr:colOff>114300</xdr:colOff>
      <xdr:row>37</xdr:row>
      <xdr:rowOff>155049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48400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155049</xdr:rowOff>
    </xdr:from>
    <xdr:to>
      <xdr:col>45</xdr:col>
      <xdr:colOff>177800</xdr:colOff>
      <xdr:row>38</xdr:row>
      <xdr:rowOff>30299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498699"/>
          <a:ext cx="8890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30299</xdr:rowOff>
    </xdr:from>
    <xdr:to>
      <xdr:col>41</xdr:col>
      <xdr:colOff>50800</xdr:colOff>
      <xdr:row>38</xdr:row>
      <xdr:rowOff>33238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45399"/>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73878</xdr:rowOff>
    </xdr:from>
    <xdr:to>
      <xdr:col>55</xdr:col>
      <xdr:colOff>50800</xdr:colOff>
      <xdr:row>38</xdr:row>
      <xdr:rowOff>4028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96755</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68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89553</xdr:rowOff>
    </xdr:from>
    <xdr:to>
      <xdr:col>50</xdr:col>
      <xdr:colOff>165100</xdr:colOff>
      <xdr:row>38</xdr:row>
      <xdr:rowOff>19703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3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36230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208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104249</xdr:rowOff>
    </xdr:from>
    <xdr:to>
      <xdr:col>46</xdr:col>
      <xdr:colOff>38100</xdr:colOff>
      <xdr:row>38</xdr:row>
      <xdr:rowOff>34399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4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50926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22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150949</xdr:rowOff>
    </xdr:from>
    <xdr:to>
      <xdr:col>41</xdr:col>
      <xdr:colOff>101600</xdr:colOff>
      <xdr:row>38</xdr:row>
      <xdr:rowOff>81099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9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97626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269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153888</xdr:rowOff>
    </xdr:from>
    <xdr:to>
      <xdr:col>36</xdr:col>
      <xdr:colOff>165100</xdr:colOff>
      <xdr:row>38</xdr:row>
      <xdr:rowOff>84038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9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100565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272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124175</xdr:rowOff>
    </xdr:from>
    <xdr:to>
      <xdr:col>55</xdr:col>
      <xdr:colOff>0</xdr:colOff>
      <xdr:row>58</xdr:row>
      <xdr:rowOff>124822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68275"/>
          <a:ext cx="8382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124822</xdr:rowOff>
    </xdr:from>
    <xdr:to>
      <xdr:col>50</xdr:col>
      <xdr:colOff>114300</xdr:colOff>
      <xdr:row>58</xdr:row>
      <xdr:rowOff>127298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68922"/>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127298</xdr:rowOff>
    </xdr:from>
    <xdr:to>
      <xdr:col>45</xdr:col>
      <xdr:colOff>177800</xdr:colOff>
      <xdr:row>58</xdr:row>
      <xdr:rowOff>135852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71398"/>
          <a:ext cx="889000" cy="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129508</xdr:rowOff>
    </xdr:from>
    <xdr:to>
      <xdr:col>41</xdr:col>
      <xdr:colOff>50800</xdr:colOff>
      <xdr:row>58</xdr:row>
      <xdr:rowOff>135852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73608"/>
          <a:ext cx="889000" cy="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73375</xdr:rowOff>
    </xdr:from>
    <xdr:to>
      <xdr:col>55</xdr:col>
      <xdr:colOff>50800</xdr:colOff>
      <xdr:row>59</xdr:row>
      <xdr:rowOff>3525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1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159752</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3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74022</xdr:rowOff>
    </xdr:from>
    <xdr:to>
      <xdr:col>50</xdr:col>
      <xdr:colOff>165100</xdr:colOff>
      <xdr:row>59</xdr:row>
      <xdr:rowOff>4172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1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166749</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1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76498</xdr:rowOff>
    </xdr:from>
    <xdr:to>
      <xdr:col>46</xdr:col>
      <xdr:colOff>38100</xdr:colOff>
      <xdr:row>59</xdr:row>
      <xdr:rowOff>6648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2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169225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1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85052</xdr:rowOff>
    </xdr:from>
    <xdr:to>
      <xdr:col>41</xdr:col>
      <xdr:colOff>101600</xdr:colOff>
      <xdr:row>59</xdr:row>
      <xdr:rowOff>15202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2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6329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2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78708</xdr:rowOff>
    </xdr:from>
    <xdr:to>
      <xdr:col>36</xdr:col>
      <xdr:colOff>165100</xdr:colOff>
      <xdr:row>59</xdr:row>
      <xdr:rowOff>8858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2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171435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86131</xdr:rowOff>
    </xdr:from>
    <xdr:to>
      <xdr:col>55</xdr:col>
      <xdr:colOff>0</xdr:colOff>
      <xdr:row>78</xdr:row>
      <xdr:rowOff>155093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59231"/>
          <a:ext cx="838200" cy="6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86131</xdr:rowOff>
    </xdr:from>
    <xdr:to>
      <xdr:col>50</xdr:col>
      <xdr:colOff>114300</xdr:colOff>
      <xdr:row>78</xdr:row>
      <xdr:rowOff>87846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59231"/>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41726</xdr:rowOff>
    </xdr:from>
    <xdr:to>
      <xdr:col>45</xdr:col>
      <xdr:colOff>177800</xdr:colOff>
      <xdr:row>78</xdr:row>
      <xdr:rowOff>87846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14826"/>
          <a:ext cx="889000" cy="4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115563</xdr:rowOff>
    </xdr:from>
    <xdr:to>
      <xdr:col>41</xdr:col>
      <xdr:colOff>50800</xdr:colOff>
      <xdr:row>78</xdr:row>
      <xdr:rowOff>41726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17213"/>
          <a:ext cx="889000" cy="9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104293</xdr:rowOff>
    </xdr:from>
    <xdr:to>
      <xdr:col>55</xdr:col>
      <xdr:colOff>50800</xdr:colOff>
      <xdr:row>79</xdr:row>
      <xdr:rowOff>34443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7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19220</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9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35331</xdr:rowOff>
    </xdr:from>
    <xdr:to>
      <xdr:col>50</xdr:col>
      <xdr:colOff>165100</xdr:colOff>
      <xdr:row>78</xdr:row>
      <xdr:rowOff>136931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0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128058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0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37046</xdr:rowOff>
    </xdr:from>
    <xdr:to>
      <xdr:col>46</xdr:col>
      <xdr:colOff>38100</xdr:colOff>
      <xdr:row>78</xdr:row>
      <xdr:rowOff>138646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1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129773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0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162376</xdr:rowOff>
    </xdr:from>
    <xdr:to>
      <xdr:col>41</xdr:col>
      <xdr:colOff>101600</xdr:colOff>
      <xdr:row>78</xdr:row>
      <xdr:rowOff>92526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6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109053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13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64763</xdr:rowOff>
    </xdr:from>
    <xdr:to>
      <xdr:col>36</xdr:col>
      <xdr:colOff>165100</xdr:colOff>
      <xdr:row>77</xdr:row>
      <xdr:rowOff>166363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6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11440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04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129273</xdr:rowOff>
    </xdr:from>
    <xdr:to>
      <xdr:col>55</xdr:col>
      <xdr:colOff>0</xdr:colOff>
      <xdr:row>96</xdr:row>
      <xdr:rowOff>16968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5902673"/>
          <a:ext cx="838200" cy="57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47664</xdr:rowOff>
    </xdr:from>
    <xdr:to>
      <xdr:col>50</xdr:col>
      <xdr:colOff>114300</xdr:colOff>
      <xdr:row>96</xdr:row>
      <xdr:rowOff>16968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335414"/>
          <a:ext cx="889000" cy="14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97079</xdr:rowOff>
    </xdr:from>
    <xdr:to>
      <xdr:col>45</xdr:col>
      <xdr:colOff>177800</xdr:colOff>
      <xdr:row>95</xdr:row>
      <xdr:rowOff>47664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213379"/>
          <a:ext cx="889000" cy="12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97079</xdr:rowOff>
    </xdr:from>
    <xdr:to>
      <xdr:col>41</xdr:col>
      <xdr:colOff>50800</xdr:colOff>
      <xdr:row>95</xdr:row>
      <xdr:rowOff>129172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213379"/>
          <a:ext cx="889000" cy="20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78473</xdr:rowOff>
    </xdr:from>
    <xdr:to>
      <xdr:col>55</xdr:col>
      <xdr:colOff>50800</xdr:colOff>
      <xdr:row>93</xdr:row>
      <xdr:rowOff>8623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85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101350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70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137618</xdr:rowOff>
    </xdr:from>
    <xdr:to>
      <xdr:col>50</xdr:col>
      <xdr:colOff>165100</xdr:colOff>
      <xdr:row>96</xdr:row>
      <xdr:rowOff>67768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2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84295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20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168314</xdr:rowOff>
    </xdr:from>
    <xdr:to>
      <xdr:col>46</xdr:col>
      <xdr:colOff>38100</xdr:colOff>
      <xdr:row>95</xdr:row>
      <xdr:rowOff>98464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8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114991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05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46279</xdr:rowOff>
    </xdr:from>
    <xdr:to>
      <xdr:col>41</xdr:col>
      <xdr:colOff>101600</xdr:colOff>
      <xdr:row>94</xdr:row>
      <xdr:rowOff>147879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1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164406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93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78372</xdr:rowOff>
    </xdr:from>
    <xdr:to>
      <xdr:col>36</xdr:col>
      <xdr:colOff>165100</xdr:colOff>
      <xdr:row>96</xdr:row>
      <xdr:rowOff>8522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36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25049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14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58482</xdr:rowOff>
    </xdr:from>
    <xdr:to>
      <xdr:col>85</xdr:col>
      <xdr:colOff>127000</xdr:colOff>
      <xdr:row>39</xdr:row>
      <xdr:rowOff>61780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745032"/>
          <a:ext cx="838200" cy="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61780</xdr:rowOff>
    </xdr:from>
    <xdr:to>
      <xdr:col>81</xdr:col>
      <xdr:colOff>50800</xdr:colOff>
      <xdr:row>39</xdr:row>
      <xdr:rowOff>92870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748330"/>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92870</xdr:rowOff>
    </xdr:from>
    <xdr:to>
      <xdr:col>76</xdr:col>
      <xdr:colOff>114300</xdr:colOff>
      <xdr:row>39</xdr:row>
      <xdr:rowOff>118440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779420"/>
          <a:ext cx="889000" cy="2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94013</xdr:rowOff>
    </xdr:from>
    <xdr:to>
      <xdr:col>71</xdr:col>
      <xdr:colOff>177800</xdr:colOff>
      <xdr:row>39</xdr:row>
      <xdr:rowOff>118440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780563"/>
          <a:ext cx="889000" cy="2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7682</xdr:rowOff>
    </xdr:from>
    <xdr:to>
      <xdr:col>85</xdr:col>
      <xdr:colOff>177800</xdr:colOff>
      <xdr:row>39</xdr:row>
      <xdr:rowOff>109282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9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94059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6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10980</xdr:rowOff>
    </xdr:from>
    <xdr:to>
      <xdr:col>81</xdr:col>
      <xdr:colOff>101600</xdr:colOff>
      <xdr:row>39</xdr:row>
      <xdr:rowOff>112580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9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103707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9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42070</xdr:rowOff>
    </xdr:from>
    <xdr:to>
      <xdr:col>76</xdr:col>
      <xdr:colOff>165100</xdr:colOff>
      <xdr:row>39</xdr:row>
      <xdr:rowOff>143670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72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134797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82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67640</xdr:rowOff>
    </xdr:from>
    <xdr:to>
      <xdr:col>72</xdr:col>
      <xdr:colOff>38100</xdr:colOff>
      <xdr:row>39</xdr:row>
      <xdr:rowOff>169240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75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160367</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68428" y="684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43213</xdr:rowOff>
    </xdr:from>
    <xdr:to>
      <xdr:col>67</xdr:col>
      <xdr:colOff>101600</xdr:colOff>
      <xdr:row>39</xdr:row>
      <xdr:rowOff>144813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72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135940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82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114957</xdr:rowOff>
    </xdr:from>
    <xdr:to>
      <xdr:col>85</xdr:col>
      <xdr:colOff>127000</xdr:colOff>
      <xdr:row>57</xdr:row>
      <xdr:rowOff>134890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87607"/>
          <a:ext cx="838200" cy="1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114957</xdr:rowOff>
    </xdr:from>
    <xdr:to>
      <xdr:col>81</xdr:col>
      <xdr:colOff>50800</xdr:colOff>
      <xdr:row>57</xdr:row>
      <xdr:rowOff>116867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87607"/>
          <a:ext cx="889000" cy="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116867</xdr:rowOff>
    </xdr:from>
    <xdr:to>
      <xdr:col>76</xdr:col>
      <xdr:colOff>114300</xdr:colOff>
      <xdr:row>57</xdr:row>
      <xdr:rowOff>128320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89517"/>
          <a:ext cx="889000" cy="1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110906</xdr:rowOff>
    </xdr:from>
    <xdr:to>
      <xdr:col>71</xdr:col>
      <xdr:colOff>177800</xdr:colOff>
      <xdr:row>57</xdr:row>
      <xdr:rowOff>128320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83556"/>
          <a:ext cx="889000" cy="1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84090</xdr:rowOff>
    </xdr:from>
    <xdr:to>
      <xdr:col>85</xdr:col>
      <xdr:colOff>177800</xdr:colOff>
      <xdr:row>58</xdr:row>
      <xdr:rowOff>14240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5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170467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7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64157</xdr:rowOff>
    </xdr:from>
    <xdr:to>
      <xdr:col>81</xdr:col>
      <xdr:colOff>101600</xdr:colOff>
      <xdr:row>57</xdr:row>
      <xdr:rowOff>165757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3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156884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2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66067</xdr:rowOff>
    </xdr:from>
    <xdr:to>
      <xdr:col>76</xdr:col>
      <xdr:colOff>165100</xdr:colOff>
      <xdr:row>57</xdr:row>
      <xdr:rowOff>167667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3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158794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3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77520</xdr:rowOff>
    </xdr:from>
    <xdr:to>
      <xdr:col>72</xdr:col>
      <xdr:colOff>38100</xdr:colOff>
      <xdr:row>58</xdr:row>
      <xdr:rowOff>7670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5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170247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4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60106</xdr:rowOff>
    </xdr:from>
    <xdr:to>
      <xdr:col>67</xdr:col>
      <xdr:colOff>101600</xdr:colOff>
      <xdr:row>57</xdr:row>
      <xdr:rowOff>161706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3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152833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2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134624</xdr:rowOff>
    </xdr:from>
    <xdr:to>
      <xdr:col>85</xdr:col>
      <xdr:colOff>127000</xdr:colOff>
      <xdr:row>78</xdr:row>
      <xdr:rowOff>137322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07724"/>
          <a:ext cx="8382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134624</xdr:rowOff>
    </xdr:from>
    <xdr:to>
      <xdr:col>81</xdr:col>
      <xdr:colOff>50800</xdr:colOff>
      <xdr:row>78</xdr:row>
      <xdr:rowOff>138579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507724"/>
          <a:ext cx="8890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116909</xdr:rowOff>
    </xdr:from>
    <xdr:to>
      <xdr:col>76</xdr:col>
      <xdr:colOff>114300</xdr:colOff>
      <xdr:row>78</xdr:row>
      <xdr:rowOff>138579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90009"/>
          <a:ext cx="889000" cy="2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116909</xdr:rowOff>
    </xdr:from>
    <xdr:to>
      <xdr:col>71</xdr:col>
      <xdr:colOff>177800</xdr:colOff>
      <xdr:row>78</xdr:row>
      <xdr:rowOff>124040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90009"/>
          <a:ext cx="889000" cy="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86522</xdr:rowOff>
    </xdr:from>
    <xdr:to>
      <xdr:col>85</xdr:col>
      <xdr:colOff>177800</xdr:colOff>
      <xdr:row>79</xdr:row>
      <xdr:rowOff>16672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5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32282</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83824</xdr:rowOff>
    </xdr:from>
    <xdr:to>
      <xdr:col>81</xdr:col>
      <xdr:colOff>101600</xdr:colOff>
      <xdr:row>79</xdr:row>
      <xdr:rowOff>13974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5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5101</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549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87779</xdr:rowOff>
    </xdr:from>
    <xdr:to>
      <xdr:col>76</xdr:col>
      <xdr:colOff>165100</xdr:colOff>
      <xdr:row>79</xdr:row>
      <xdr:rowOff>17929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9056</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35333" y="135536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66109</xdr:rowOff>
    </xdr:from>
    <xdr:to>
      <xdr:col>72</xdr:col>
      <xdr:colOff>38100</xdr:colOff>
      <xdr:row>78</xdr:row>
      <xdr:rowOff>167709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3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158836</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31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73240</xdr:rowOff>
    </xdr:from>
    <xdr:to>
      <xdr:col>67</xdr:col>
      <xdr:colOff>101600</xdr:colOff>
      <xdr:row>79</xdr:row>
      <xdr:rowOff>3390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4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165967</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39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137706</xdr:rowOff>
    </xdr:from>
    <xdr:to>
      <xdr:col>85</xdr:col>
      <xdr:colOff>127000</xdr:colOff>
      <xdr:row>96</xdr:row>
      <xdr:rowOff>142748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596906"/>
          <a:ext cx="838200" cy="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133299</xdr:rowOff>
    </xdr:from>
    <xdr:to>
      <xdr:col>81</xdr:col>
      <xdr:colOff>50800</xdr:colOff>
      <xdr:row>96</xdr:row>
      <xdr:rowOff>142748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592499"/>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133299</xdr:rowOff>
    </xdr:from>
    <xdr:to>
      <xdr:col>76</xdr:col>
      <xdr:colOff>114300</xdr:colOff>
      <xdr:row>96</xdr:row>
      <xdr:rowOff>137821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592499"/>
          <a:ext cx="889000" cy="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137821</xdr:rowOff>
    </xdr:from>
    <xdr:to>
      <xdr:col>71</xdr:col>
      <xdr:colOff>177800</xdr:colOff>
      <xdr:row>96</xdr:row>
      <xdr:rowOff>142596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97021"/>
          <a:ext cx="889000" cy="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86906</xdr:rowOff>
    </xdr:from>
    <xdr:to>
      <xdr:col>85</xdr:col>
      <xdr:colOff>177800</xdr:colOff>
      <xdr:row>97</xdr:row>
      <xdr:rowOff>17056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4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65333</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2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91948</xdr:rowOff>
    </xdr:from>
    <xdr:to>
      <xdr:col>81</xdr:col>
      <xdr:colOff>101600</xdr:colOff>
      <xdr:row>97</xdr:row>
      <xdr:rowOff>22098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5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13225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4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82499</xdr:rowOff>
    </xdr:from>
    <xdr:to>
      <xdr:col>76</xdr:col>
      <xdr:colOff>165100</xdr:colOff>
      <xdr:row>97</xdr:row>
      <xdr:rowOff>12649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3776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3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87021</xdr:rowOff>
    </xdr:from>
    <xdr:to>
      <xdr:col>72</xdr:col>
      <xdr:colOff>38100</xdr:colOff>
      <xdr:row>97</xdr:row>
      <xdr:rowOff>17171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4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33698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32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91796</xdr:rowOff>
    </xdr:from>
    <xdr:to>
      <xdr:col>67</xdr:col>
      <xdr:colOff>101600</xdr:colOff>
      <xdr:row>97</xdr:row>
      <xdr:rowOff>21946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38473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32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今年度特徴的な増減があったのは、議会費と土木費である。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議会費については、これまで類似団体平均よりも低い水準で推移していたが、議員報酬及び期末手当の引上げに伴う増加のほか、議会</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化に伴うタブレット購入などにより類似団体平均と同水準まで増加した。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また、土木費については、今年度が最終年度である高田南土地区画整理事業の一括施工の影響により、令和５年度比で住民一人当たり</a:t>
          </a:r>
          <a:r>
            <a:rPr kumimoji="1" lang="en-US" altLang="ja-JP" sz="1300">
              <a:latin typeface="ＭＳ Ｐゴシック" panose="020B0600070205080204" pitchFamily="50" charset="-128"/>
              <a:ea typeface="ＭＳ Ｐゴシック" panose="020B0600070205080204" pitchFamily="50" charset="-128"/>
            </a:rPr>
            <a:t>45,157</a:t>
          </a:r>
          <a:r>
            <a:rPr kumimoji="1" lang="ja-JP" altLang="en-US" sz="1300">
              <a:latin typeface="ＭＳ Ｐゴシック" panose="020B0600070205080204" pitchFamily="50" charset="-128"/>
              <a:ea typeface="ＭＳ Ｐゴシック" panose="020B0600070205080204" pitchFamily="50" charset="-128"/>
            </a:rPr>
            <a:t>円の増加となった。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今後は、新図書館等複合施設整備事業に伴う総務費の増加、社会教育施設・学校施設の長寿命化対策や教育</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の推進に伴う教育費の増加、新浄水場建設事業に係る水道事業への出資による衛生費の増加などが見込まれる。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財政調整基金残高、実質収支ともに比率が減少し、実質単年度収支も１．７８ポイント赤字幅が拡大した。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実質単年度収支の赤字幅拡大は、財政調整基金からの繰入額が昨年度よりも大きかったことによるものである。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今年度は、高田南土地区画整理事業の一括施工に伴う繰出金の増加に対応するため、財政調整基金からの繰入が大きくなった。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今年度決算では、すべての会計において実質赤字及び資金不足は発生していない。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長崎都市計画事業長与町土地区画整理事業特別会計の令和４年度黒字額については、同年に区画整理地内の造成宅地のまとまった売却が行われたことにより一時的に収入が増加したものである。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その他会計が令和５年度以降皆減しているのは、令和４年度末に駐車場事業特別会計を廃止したことによるものである。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全体としては、標準財政規模に対する実質黒字額の比率もおおむね例年と同水準であるため、今年度における財政状況の大きな改善・悪化はなかったと考えられる。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17739735</v>
      </c>
      <c r="BO4" s="449"/>
      <c r="BP4" s="449"/>
      <c r="BQ4" s="449"/>
      <c r="BR4" s="449"/>
      <c r="BS4" s="449"/>
      <c r="BT4" s="449"/>
      <c r="BU4" s="450"/>
      <c r="BV4" s="448">
        <v>16167235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11</v>
      </c>
      <c r="CU4" s="589"/>
      <c r="CV4" s="589"/>
      <c r="CW4" s="589"/>
      <c r="CX4" s="589"/>
      <c r="CY4" s="589"/>
      <c r="CZ4" s="589"/>
      <c r="DA4" s="590"/>
      <c r="DB4" s="588">
        <v>12.7</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16620048</v>
      </c>
      <c r="BO5" s="420"/>
      <c r="BP5" s="420"/>
      <c r="BQ5" s="420"/>
      <c r="BR5" s="420"/>
      <c r="BS5" s="420"/>
      <c r="BT5" s="420"/>
      <c r="BU5" s="421"/>
      <c r="BV5" s="419">
        <v>15013175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v>
      </c>
      <c r="CU5" s="417"/>
      <c r="CV5" s="417"/>
      <c r="CW5" s="417"/>
      <c r="CX5" s="417"/>
      <c r="CY5" s="417"/>
      <c r="CZ5" s="417"/>
      <c r="DA5" s="418"/>
      <c r="DB5" s="416">
        <v>93.7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1119687</v>
      </c>
      <c r="BO6" s="420"/>
      <c r="BP6" s="420"/>
      <c r="BQ6" s="420"/>
      <c r="BR6" s="420"/>
      <c r="BS6" s="420"/>
      <c r="BT6" s="420"/>
      <c r="BU6" s="421"/>
      <c r="BV6" s="419">
        <v>1154060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92.4</v>
      </c>
      <c r="CU6" s="563"/>
      <c r="CV6" s="563"/>
      <c r="CW6" s="563"/>
      <c r="CX6" s="563"/>
      <c r="CY6" s="563"/>
      <c r="CZ6" s="563"/>
      <c r="DA6" s="564"/>
      <c r="DB6" s="562">
        <v>94.6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177472</v>
      </c>
      <c r="BO7" s="420"/>
      <c r="BP7" s="420"/>
      <c r="BQ7" s="420"/>
      <c r="BR7" s="420"/>
      <c r="BS7" s="420"/>
      <c r="BT7" s="420"/>
      <c r="BU7" s="421"/>
      <c r="BV7" s="419">
        <v>100509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8590561</v>
      </c>
      <c r="CU7" s="420"/>
      <c r="CV7" s="420"/>
      <c r="CW7" s="420"/>
      <c r="CX7" s="420"/>
      <c r="CY7" s="420"/>
      <c r="CZ7" s="420"/>
      <c r="DA7" s="421"/>
      <c r="DB7" s="419">
        <v>8284066</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942215</v>
      </c>
      <c r="BO8" s="420"/>
      <c r="BP8" s="420"/>
      <c r="BQ8" s="420"/>
      <c r="BR8" s="420"/>
      <c r="BS8" s="420"/>
      <c r="BT8" s="420"/>
      <c r="BU8" s="421"/>
      <c r="BV8" s="419">
        <v>1053551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0.61</v>
      </c>
      <c r="CU8" s="523"/>
      <c r="CV8" s="523"/>
      <c r="CW8" s="523"/>
      <c r="CX8" s="523"/>
      <c r="CY8" s="523"/>
      <c r="CZ8" s="523"/>
      <c r="DA8" s="524"/>
      <c r="DB8" s="522">
        <v>0.62</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40780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-111336</v>
      </c>
      <c r="BO9" s="420"/>
      <c r="BP9" s="420"/>
      <c r="BQ9" s="420"/>
      <c r="BR9" s="420"/>
      <c r="BS9" s="420"/>
      <c r="BT9" s="420"/>
      <c r="BU9" s="421"/>
      <c r="BV9" s="419">
        <v>-76265</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11.1</v>
      </c>
      <c r="CU9" s="417"/>
      <c r="CV9" s="417"/>
      <c r="CW9" s="417"/>
      <c r="CX9" s="417"/>
      <c r="CY9" s="417"/>
      <c r="CZ9" s="417"/>
      <c r="DA9" s="418"/>
      <c r="DB9" s="416">
        <v>11.7</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42548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1094</v>
      </c>
      <c r="BO10" s="420"/>
      <c r="BP10" s="420"/>
      <c r="BQ10" s="420"/>
      <c r="BR10" s="420"/>
      <c r="BS10" s="420"/>
      <c r="BT10" s="420"/>
      <c r="BU10" s="421"/>
      <c r="BV10" s="419">
        <v>95</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39479</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550112</v>
      </c>
      <c r="BO12" s="420"/>
      <c r="BP12" s="420"/>
      <c r="BQ12" s="420"/>
      <c r="BR12" s="420"/>
      <c r="BS12" s="420"/>
      <c r="BT12" s="420"/>
      <c r="BU12" s="421"/>
      <c r="BV12" s="419">
        <v>413256</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129</v>
      </c>
      <c r="N13" s="504"/>
      <c r="O13" s="504"/>
      <c r="P13" s="504"/>
      <c r="Q13" s="505"/>
      <c r="R13" s="506">
        <v>39278</v>
      </c>
      <c r="S13" s="507"/>
      <c r="T13" s="507"/>
      <c r="U13" s="507"/>
      <c r="V13" s="508"/>
      <c r="W13" s="509" t="s">
        <v>130</v>
      </c>
      <c r="X13" s="405"/>
      <c r="Y13" s="405"/>
      <c r="Z13" s="405"/>
      <c r="AA13" s="405"/>
      <c r="AB13" s="406"/>
      <c r="AC13" s="372">
        <v>536</v>
      </c>
      <c r="AD13" s="373"/>
      <c r="AE13" s="373"/>
      <c r="AF13" s="373"/>
      <c r="AG13" s="374"/>
      <c r="AH13" s="372">
        <v>633</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-660354</v>
      </c>
      <c r="BO13" s="420"/>
      <c r="BP13" s="420"/>
      <c r="BQ13" s="420"/>
      <c r="BR13" s="420"/>
      <c r="BS13" s="420"/>
      <c r="BT13" s="420"/>
      <c r="BU13" s="421"/>
      <c r="BV13" s="419">
        <v>-489426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v>
      </c>
      <c r="CU13" s="417"/>
      <c r="CV13" s="417"/>
      <c r="CW13" s="417"/>
      <c r="CX13" s="417"/>
      <c r="CY13" s="417"/>
      <c r="CZ13" s="417"/>
      <c r="DA13" s="418"/>
      <c r="DB13" s="416">
        <v>7.1</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39861</v>
      </c>
      <c r="S14" s="507"/>
      <c r="T14" s="507"/>
      <c r="U14" s="507"/>
      <c r="V14" s="508"/>
      <c r="W14" s="510"/>
      <c r="X14" s="408"/>
      <c r="Y14" s="408"/>
      <c r="Z14" s="408"/>
      <c r="AA14" s="408"/>
      <c r="AB14" s="409"/>
      <c r="AC14" s="499">
        <v>2.7</v>
      </c>
      <c r="AD14" s="500"/>
      <c r="AE14" s="500"/>
      <c r="AF14" s="500"/>
      <c r="AG14" s="501"/>
      <c r="AH14" s="499">
        <v>3.2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129</v>
      </c>
      <c r="N15" s="504"/>
      <c r="O15" s="504"/>
      <c r="P15" s="504"/>
      <c r="Q15" s="505"/>
      <c r="R15" s="506">
        <v>39686</v>
      </c>
      <c r="S15" s="507"/>
      <c r="T15" s="507"/>
      <c r="U15" s="507"/>
      <c r="V15" s="508"/>
      <c r="W15" s="509" t="s">
        <v>137</v>
      </c>
      <c r="X15" s="405"/>
      <c r="Y15" s="405"/>
      <c r="Z15" s="405"/>
      <c r="AA15" s="405"/>
      <c r="AB15" s="406"/>
      <c r="AC15" s="372">
        <v>3539</v>
      </c>
      <c r="AD15" s="373"/>
      <c r="AE15" s="373"/>
      <c r="AF15" s="373"/>
      <c r="AG15" s="374"/>
      <c r="AH15" s="372">
        <v>3776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4396221</v>
      </c>
      <c r="BO15" s="449"/>
      <c r="BP15" s="449"/>
      <c r="BQ15" s="449"/>
      <c r="BR15" s="449"/>
      <c r="BS15" s="449"/>
      <c r="BT15" s="449"/>
      <c r="BU15" s="450"/>
      <c r="BV15" s="448">
        <v>4404784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18.100000000000001</v>
      </c>
      <c r="AD16" s="500"/>
      <c r="AE16" s="500"/>
      <c r="AF16" s="500"/>
      <c r="AG16" s="501"/>
      <c r="AH16" s="499">
        <v>19.3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7399651</v>
      </c>
      <c r="BO16" s="420"/>
      <c r="BP16" s="420"/>
      <c r="BQ16" s="420"/>
      <c r="BR16" s="420"/>
      <c r="BS16" s="420"/>
      <c r="BT16" s="420"/>
      <c r="BU16" s="421"/>
      <c r="BV16" s="419">
        <v>7063943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15469</v>
      </c>
      <c r="AD17" s="373"/>
      <c r="AE17" s="373"/>
      <c r="AF17" s="373"/>
      <c r="AG17" s="374"/>
      <c r="AH17" s="372">
        <v>15181</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5548887</v>
      </c>
      <c r="BO17" s="420"/>
      <c r="BP17" s="420"/>
      <c r="BQ17" s="420"/>
      <c r="BR17" s="420"/>
      <c r="BS17" s="420"/>
      <c r="BT17" s="420"/>
      <c r="BU17" s="421"/>
      <c r="BV17" s="419">
        <v>5549397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28.73</v>
      </c>
      <c r="M18" s="472"/>
      <c r="N18" s="472"/>
      <c r="O18" s="472"/>
      <c r="P18" s="472"/>
      <c r="Q18" s="472"/>
      <c r="R18" s="473"/>
      <c r="S18" s="473"/>
      <c r="T18" s="473"/>
      <c r="U18" s="473"/>
      <c r="V18" s="474"/>
      <c r="W18" s="490"/>
      <c r="X18" s="491"/>
      <c r="Y18" s="491"/>
      <c r="Z18" s="491"/>
      <c r="AA18" s="491"/>
      <c r="AB18" s="515"/>
      <c r="AC18" s="389">
        <v>79.099999999999994</v>
      </c>
      <c r="AD18" s="390"/>
      <c r="AE18" s="390"/>
      <c r="AF18" s="390"/>
      <c r="AG18" s="475"/>
      <c r="AH18" s="389">
        <v>77.5</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8029842</v>
      </c>
      <c r="BO18" s="420"/>
      <c r="BP18" s="420"/>
      <c r="BQ18" s="420"/>
      <c r="BR18" s="420"/>
      <c r="BS18" s="420"/>
      <c r="BT18" s="420"/>
      <c r="BU18" s="421"/>
      <c r="BV18" s="419">
        <v>7804801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1419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11809310</v>
      </c>
      <c r="BO19" s="420"/>
      <c r="BP19" s="420"/>
      <c r="BQ19" s="420"/>
      <c r="BR19" s="420"/>
      <c r="BS19" s="420"/>
      <c r="BT19" s="420"/>
      <c r="BU19" s="421"/>
      <c r="BV19" s="419">
        <v>11131314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16011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12438185</v>
      </c>
      <c r="BO22" s="449"/>
      <c r="BP22" s="449"/>
      <c r="BQ22" s="449"/>
      <c r="BR22" s="449"/>
      <c r="BS22" s="449"/>
      <c r="BT22" s="449"/>
      <c r="BU22" s="450"/>
      <c r="BV22" s="448">
        <v>12738874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11910013</v>
      </c>
      <c r="BO23" s="420"/>
      <c r="BP23" s="420"/>
      <c r="BQ23" s="420"/>
      <c r="BR23" s="420"/>
      <c r="BS23" s="420"/>
      <c r="BT23" s="420"/>
      <c r="BU23" s="421"/>
      <c r="BV23" s="419">
        <v>12104837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8570</v>
      </c>
      <c r="R24" s="373"/>
      <c r="S24" s="373"/>
      <c r="T24" s="373"/>
      <c r="U24" s="373"/>
      <c r="V24" s="374"/>
      <c r="W24" s="462"/>
      <c r="X24" s="399"/>
      <c r="Y24" s="400"/>
      <c r="Z24" s="375" t="s">
        <v>161</v>
      </c>
      <c r="AA24" s="376"/>
      <c r="AB24" s="376"/>
      <c r="AC24" s="376"/>
      <c r="AD24" s="376"/>
      <c r="AE24" s="376"/>
      <c r="AF24" s="376"/>
      <c r="AG24" s="377"/>
      <c r="AH24" s="372">
        <v>191</v>
      </c>
      <c r="AI24" s="373"/>
      <c r="AJ24" s="373"/>
      <c r="AK24" s="373"/>
      <c r="AL24" s="374"/>
      <c r="AM24" s="372">
        <v>592864</v>
      </c>
      <c r="AN24" s="373"/>
      <c r="AO24" s="373"/>
      <c r="AP24" s="373"/>
      <c r="AQ24" s="373"/>
      <c r="AR24" s="374"/>
      <c r="AS24" s="372">
        <v>3104</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7264076</v>
      </c>
      <c r="BO24" s="420"/>
      <c r="BP24" s="420"/>
      <c r="BQ24" s="420"/>
      <c r="BR24" s="420"/>
      <c r="BS24" s="420"/>
      <c r="BT24" s="420"/>
      <c r="BU24" s="421"/>
      <c r="BV24" s="419">
        <v>7070108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2</v>
      </c>
      <c r="M25" s="373"/>
      <c r="N25" s="373"/>
      <c r="O25" s="373"/>
      <c r="P25" s="374"/>
      <c r="Q25" s="372">
        <v>6910</v>
      </c>
      <c r="R25" s="373"/>
      <c r="S25" s="373"/>
      <c r="T25" s="373"/>
      <c r="U25" s="373"/>
      <c r="V25" s="374"/>
      <c r="W25" s="462"/>
      <c r="X25" s="399"/>
      <c r="Y25" s="400"/>
      <c r="Z25" s="375" t="s">
        <v>164</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2226040</v>
      </c>
      <c r="BO25" s="449"/>
      <c r="BP25" s="449"/>
      <c r="BQ25" s="449"/>
      <c r="BR25" s="449"/>
      <c r="BS25" s="449"/>
      <c r="BT25" s="449"/>
      <c r="BU25" s="450"/>
      <c r="BV25" s="448">
        <v>1650221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6510</v>
      </c>
      <c r="R26" s="373"/>
      <c r="S26" s="373"/>
      <c r="T26" s="373"/>
      <c r="U26" s="373"/>
      <c r="V26" s="374"/>
      <c r="W26" s="462"/>
      <c r="X26" s="399"/>
      <c r="Y26" s="400"/>
      <c r="Z26" s="375" t="s">
        <v>167</v>
      </c>
      <c r="AA26" s="430"/>
      <c r="AB26" s="430"/>
      <c r="AC26" s="430"/>
      <c r="AD26" s="430"/>
      <c r="AE26" s="430"/>
      <c r="AF26" s="430"/>
      <c r="AG26" s="431"/>
      <c r="AH26" s="372" t="s">
        <v>121</v>
      </c>
      <c r="AI26" s="373"/>
      <c r="AJ26" s="373"/>
      <c r="AK26" s="373"/>
      <c r="AL26" s="374"/>
      <c r="AM26" s="372" t="s">
        <v>121</v>
      </c>
      <c r="AN26" s="373"/>
      <c r="AO26" s="373"/>
      <c r="AP26" s="373"/>
      <c r="AQ26" s="373"/>
      <c r="AR26" s="374"/>
      <c r="AS26" s="372" t="s">
        <v>121</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3680</v>
      </c>
      <c r="R27" s="373"/>
      <c r="S27" s="373"/>
      <c r="T27" s="373"/>
      <c r="U27" s="373"/>
      <c r="V27" s="374"/>
      <c r="W27" s="462"/>
      <c r="X27" s="399"/>
      <c r="Y27" s="400"/>
      <c r="Z27" s="375" t="s">
        <v>170</v>
      </c>
      <c r="AA27" s="376"/>
      <c r="AB27" s="376"/>
      <c r="AC27" s="376"/>
      <c r="AD27" s="376"/>
      <c r="AE27" s="376"/>
      <c r="AF27" s="376"/>
      <c r="AG27" s="377"/>
      <c r="AH27" s="372">
        <v>4</v>
      </c>
      <c r="AI27" s="373"/>
      <c r="AJ27" s="373"/>
      <c r="AK27" s="373"/>
      <c r="AL27" s="374"/>
      <c r="AM27" s="372">
        <v>16452</v>
      </c>
      <c r="AN27" s="373"/>
      <c r="AO27" s="373"/>
      <c r="AP27" s="373"/>
      <c r="AQ27" s="373"/>
      <c r="AR27" s="374"/>
      <c r="AS27" s="372">
        <v>4113</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480268</v>
      </c>
      <c r="BO27" s="454"/>
      <c r="BP27" s="454"/>
      <c r="BQ27" s="454"/>
      <c r="BR27" s="454"/>
      <c r="BS27" s="454"/>
      <c r="BT27" s="454"/>
      <c r="BU27" s="455"/>
      <c r="BV27" s="453">
        <v>909597</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172</v>
      </c>
      <c r="F28" s="376"/>
      <c r="G28" s="376"/>
      <c r="H28" s="376"/>
      <c r="I28" s="376"/>
      <c r="J28" s="376"/>
      <c r="K28" s="377"/>
      <c r="L28" s="372">
        <v>1</v>
      </c>
      <c r="M28" s="373"/>
      <c r="N28" s="373"/>
      <c r="O28" s="373"/>
      <c r="P28" s="374"/>
      <c r="Q28" s="372">
        <v>3100</v>
      </c>
      <c r="R28" s="373"/>
      <c r="S28" s="373"/>
      <c r="T28" s="373"/>
      <c r="U28" s="373"/>
      <c r="V28" s="374"/>
      <c r="W28" s="462"/>
      <c r="X28" s="399"/>
      <c r="Y28" s="400"/>
      <c r="Z28" s="375" t="s">
        <v>173</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1923800</v>
      </c>
      <c r="BO28" s="449"/>
      <c r="BP28" s="449"/>
      <c r="BQ28" s="449"/>
      <c r="BR28" s="449"/>
      <c r="BS28" s="449"/>
      <c r="BT28" s="449"/>
      <c r="BU28" s="450"/>
      <c r="BV28" s="448">
        <v>1942818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175</v>
      </c>
      <c r="F29" s="376"/>
      <c r="G29" s="376"/>
      <c r="H29" s="376"/>
      <c r="I29" s="376"/>
      <c r="J29" s="376"/>
      <c r="K29" s="377"/>
      <c r="L29" s="372">
        <v>14</v>
      </c>
      <c r="M29" s="373"/>
      <c r="N29" s="373"/>
      <c r="O29" s="373"/>
      <c r="P29" s="374"/>
      <c r="Q29" s="372">
        <v>2830</v>
      </c>
      <c r="R29" s="373"/>
      <c r="S29" s="373"/>
      <c r="T29" s="373"/>
      <c r="U29" s="373"/>
      <c r="V29" s="374"/>
      <c r="W29" s="463"/>
      <c r="X29" s="464"/>
      <c r="Y29" s="465"/>
      <c r="Z29" s="375" t="s">
        <v>176</v>
      </c>
      <c r="AA29" s="376"/>
      <c r="AB29" s="376"/>
      <c r="AC29" s="376"/>
      <c r="AD29" s="376"/>
      <c r="AE29" s="376"/>
      <c r="AF29" s="376"/>
      <c r="AG29" s="377"/>
      <c r="AH29" s="372">
        <v>195</v>
      </c>
      <c r="AI29" s="373"/>
      <c r="AJ29" s="373"/>
      <c r="AK29" s="373"/>
      <c r="AL29" s="374"/>
      <c r="AM29" s="372">
        <v>609316</v>
      </c>
      <c r="AN29" s="373"/>
      <c r="AO29" s="373"/>
      <c r="AP29" s="373"/>
      <c r="AQ29" s="373"/>
      <c r="AR29" s="374"/>
      <c r="AS29" s="372">
        <v>3125</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1965565</v>
      </c>
      <c r="BO29" s="420"/>
      <c r="BP29" s="420"/>
      <c r="BQ29" s="420"/>
      <c r="BR29" s="420"/>
      <c r="BS29" s="420"/>
      <c r="BT29" s="420"/>
      <c r="BU29" s="421"/>
      <c r="BV29" s="419">
        <v>1910649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1525651</v>
      </c>
      <c r="BO30" s="454"/>
      <c r="BP30" s="454"/>
      <c r="BQ30" s="454"/>
      <c r="BR30" s="454"/>
      <c r="BS30" s="454"/>
      <c r="BT30" s="454"/>
      <c r="BU30" s="455"/>
      <c r="BV30" s="453">
        <v>1524437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f>IF(BG34="","",MAX(C34:D43,U34:V43,AM34:AN43)+1)</f>
        <v>7</v>
      </c>
      <c r="BF34" s="367"/>
      <c r="BG34" s="368" t="str">
        <f>IF('各会計、関係団体の財政状況及び健全化判断比率'!B33="","",'各会計、関係団体の財政状況及び健全化判断比率'!B33)</f>
        <v>長崎都市計画事業長与町土地区画整理事業特別会計</v>
      </c>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長与・時津環境施設組合（一般会計）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西彼中央土地開発公社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長崎県市町村総合事務組合（一般会計）</v>
      </c>
      <c r="BZ35" s="368"/>
      <c r="CA35" s="368"/>
      <c r="CB35" s="368"/>
      <c r="CC35" s="368"/>
      <c r="CD35" s="368"/>
      <c r="CE35" s="368"/>
      <c r="CF35" s="368"/>
      <c r="CG35" s="368"/>
      <c r="CH35" s="368"/>
      <c r="CI35" s="368"/>
      <c r="CJ35" s="368"/>
      <c r="CK35" s="368"/>
      <c r="CL35" s="368"/>
      <c r="CM35" s="368"/>
      <c r="CN35" s="169"/>
      <c r="CO35" s="367">
        <f t="shared" ref="CO35:CO43" si="3">IF(CQ35="","",CO34+1)</f>
        <v>18</v>
      </c>
      <c r="CP35" s="367"/>
      <c r="CQ35" s="368" t="str">
        <f>IF('各会計、関係団体の財政状況及び健全化判断比率'!BS8="","",'各会計、関係団体の財政状況及び健全化判断比率'!BS8)</f>
        <v>長崎県林業公社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〇</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長崎県市町村総合事務組合（市町村会館管理事業特別会計）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長崎県市町村総合事務組合（市町村会館馬町別館管理事業特別会計）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長崎県市町村総合事務組合（公平委員会特別会計）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長崎県市町村総合事務組合（行政不服審査会事業特別会計）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長崎県市町村総合事務組合（交通災害共済事業特別会計）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長崎県後期高齢者医療広域連合（普通会計）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長崎県後期高齢者医療広域連合（事業会計）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emZa8OkvbllJcpkKtbekxMsgGIYuMr4A6wj+oUozCcS6Tu7iQes8Tzp4mYwMyyTpw4NhGgOJPLebXlTVPO9NcQ==" saltValue="+mdA7n0tT0g+VreXuaB4L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535</v>
      </c>
      <c r="D34" s="1151"/>
      <c r="E34" s="1152"/>
      <c r="F34" s="32">
        <v>23.2</v>
      </c>
      <c r="G34" s="33">
        <v>22.61</v>
      </c>
      <c r="H34" s="33">
        <v>23.69</v>
      </c>
      <c r="I34" s="33">
        <v>24.2</v>
      </c>
      <c r="J34" s="34">
        <v>24.06</v>
      </c>
      <c r="K34" s="22"/>
      <c r="L34" s="22"/>
      <c r="M34" s="22"/>
      <c r="N34" s="22"/>
      <c r="O34" s="22"/>
      <c r="P34" s="22"/>
    </row>
    <row r="35" spans="1:16" ht="39" customHeight="1" x14ac:dyDescent="0.15">
      <c r="A35" s="22"/>
      <c r="B35" s="35"/>
      <c r="C35" s="1145" t="s">
        <v>536</v>
      </c>
      <c r="D35" s="1146"/>
      <c r="E35" s="1147"/>
      <c r="F35" s="36">
        <v>6.3</v>
      </c>
      <c r="G35" s="37">
        <v>8.4600000000000009</v>
      </c>
      <c r="H35" s="37">
        <v>11.05</v>
      </c>
      <c r="I35" s="37">
        <v>13.2</v>
      </c>
      <c r="J35" s="38">
        <v>12.93</v>
      </c>
      <c r="K35" s="22"/>
      <c r="L35" s="22"/>
      <c r="M35" s="22"/>
      <c r="N35" s="22"/>
      <c r="O35" s="22"/>
      <c r="P35" s="22"/>
    </row>
    <row r="36" spans="1:16" ht="39" customHeight="1" x14ac:dyDescent="0.15">
      <c r="A36" s="22"/>
      <c r="B36" s="35"/>
      <c r="C36" s="1145" t="s">
        <v>537</v>
      </c>
      <c r="D36" s="1146"/>
      <c r="E36" s="1147"/>
      <c r="F36" s="36">
        <v>11.72</v>
      </c>
      <c r="G36" s="37">
        <v>13.68</v>
      </c>
      <c r="H36" s="37">
        <v>13.77</v>
      </c>
      <c r="I36" s="37">
        <v>12.71</v>
      </c>
      <c r="J36" s="38">
        <v>10.96</v>
      </c>
      <c r="K36" s="22"/>
      <c r="L36" s="22"/>
      <c r="M36" s="22"/>
      <c r="N36" s="22"/>
      <c r="O36" s="22"/>
      <c r="P36" s="22"/>
    </row>
    <row r="37" spans="1:16" ht="39" customHeight="1" x14ac:dyDescent="0.15">
      <c r="A37" s="22"/>
      <c r="B37" s="35"/>
      <c r="C37" s="1145" t="s">
        <v>538</v>
      </c>
      <c r="D37" s="1146"/>
      <c r="E37" s="1147"/>
      <c r="F37" s="36">
        <v>2.54</v>
      </c>
      <c r="G37" s="37">
        <v>3.04</v>
      </c>
      <c r="H37" s="37">
        <v>2.71</v>
      </c>
      <c r="I37" s="37">
        <v>2.2999999999999998</v>
      </c>
      <c r="J37" s="38">
        <v>2.92</v>
      </c>
      <c r="K37" s="22"/>
      <c r="L37" s="22"/>
      <c r="M37" s="22"/>
      <c r="N37" s="22"/>
      <c r="O37" s="22"/>
      <c r="P37" s="22"/>
    </row>
    <row r="38" spans="1:16" ht="39" customHeight="1" x14ac:dyDescent="0.15">
      <c r="A38" s="22"/>
      <c r="B38" s="35"/>
      <c r="C38" s="1145" t="s">
        <v>539</v>
      </c>
      <c r="D38" s="1146"/>
      <c r="E38" s="1147"/>
      <c r="F38" s="36">
        <v>0</v>
      </c>
      <c r="G38" s="37">
        <v>0</v>
      </c>
      <c r="H38" s="37">
        <v>9</v>
      </c>
      <c r="I38" s="37">
        <v>1.65</v>
      </c>
      <c r="J38" s="38">
        <v>1</v>
      </c>
      <c r="K38" s="22"/>
      <c r="L38" s="22"/>
      <c r="M38" s="22"/>
      <c r="N38" s="22"/>
      <c r="O38" s="22"/>
      <c r="P38" s="22"/>
    </row>
    <row r="39" spans="1:16" ht="39" customHeight="1" x14ac:dyDescent="0.15">
      <c r="A39" s="22"/>
      <c r="B39" s="35"/>
      <c r="C39" s="1145" t="s">
        <v>540</v>
      </c>
      <c r="D39" s="1146"/>
      <c r="E39" s="1147"/>
      <c r="F39" s="36">
        <v>1.35</v>
      </c>
      <c r="G39" s="37">
        <v>1.29</v>
      </c>
      <c r="H39" s="37">
        <v>1.3</v>
      </c>
      <c r="I39" s="37">
        <v>0.5</v>
      </c>
      <c r="J39" s="38">
        <v>0.55000000000000004</v>
      </c>
      <c r="K39" s="22"/>
      <c r="L39" s="22"/>
      <c r="M39" s="22"/>
      <c r="N39" s="22"/>
      <c r="O39" s="22"/>
      <c r="P39" s="22"/>
    </row>
    <row r="40" spans="1:16" ht="39" customHeight="1" x14ac:dyDescent="0.15">
      <c r="A40" s="22"/>
      <c r="B40" s="35"/>
      <c r="C40" s="1145" t="s">
        <v>541</v>
      </c>
      <c r="D40" s="1146"/>
      <c r="E40" s="1147"/>
      <c r="F40" s="36">
        <v>0.01</v>
      </c>
      <c r="G40" s="37">
        <v>0.01</v>
      </c>
      <c r="H40" s="37">
        <v>0.02</v>
      </c>
      <c r="I40" s="37">
        <v>0.04</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542</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543</v>
      </c>
      <c r="D43" s="1149"/>
      <c r="E43" s="1150"/>
      <c r="F43" s="41">
        <v>0.01</v>
      </c>
      <c r="G43" s="42">
        <v>0.01</v>
      </c>
      <c r="H43" s="42">
        <v>0.01</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fXG3kPkH8RvefMjxD15iNfU3zPDo1lM0PTQN5hIG0Ilw8OzG8XGgJIjW7+BKF4+1ERIa1v0WwvXeVtUyYw9OA==" saltValue="Mm5GFJ8Gi+tqglf5mm9F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9"/>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1356</v>
      </c>
      <c r="L45" s="60">
        <v>1356</v>
      </c>
      <c r="M45" s="60">
        <v>1353</v>
      </c>
      <c r="N45" s="60">
        <v>1306</v>
      </c>
      <c r="O45" s="61">
        <v>1309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97</v>
      </c>
      <c r="L48" s="64">
        <v>77</v>
      </c>
      <c r="M48" s="64">
        <v>59</v>
      </c>
      <c r="N48" s="64">
        <v>46</v>
      </c>
      <c r="O48" s="65">
        <v>49</v>
      </c>
      <c r="P48" s="48"/>
      <c r="Q48" s="48"/>
      <c r="R48" s="48"/>
      <c r="S48" s="48"/>
      <c r="T48" s="48"/>
      <c r="U48" s="48"/>
    </row>
    <row r="49" spans="1:21" ht="30.75" customHeight="1" x14ac:dyDescent="0.15">
      <c r="A49" s="48"/>
      <c r="B49" s="1178"/>
      <c r="C49" s="1179"/>
      <c r="D49" s="62"/>
      <c r="E49" s="1155" t="s">
        <v>14</v>
      </c>
      <c r="F49" s="1155"/>
      <c r="G49" s="1155"/>
      <c r="H49" s="1155"/>
      <c r="I49" s="1155"/>
      <c r="J49" s="1156"/>
      <c r="K49" s="63">
        <v>104</v>
      </c>
      <c r="L49" s="64">
        <v>101</v>
      </c>
      <c r="M49" s="64">
        <v>105</v>
      </c>
      <c r="N49" s="64">
        <v>104</v>
      </c>
      <c r="O49" s="65">
        <v>97</v>
      </c>
      <c r="P49" s="48"/>
      <c r="Q49" s="48"/>
      <c r="R49" s="48"/>
      <c r="S49" s="48"/>
      <c r="T49" s="48"/>
      <c r="U49" s="48"/>
    </row>
    <row r="50" spans="1:21" ht="30.75" customHeight="1" x14ac:dyDescent="0.15">
      <c r="A50" s="48"/>
      <c r="B50" s="1178"/>
      <c r="C50" s="1179"/>
      <c r="D50" s="62"/>
      <c r="E50" s="1155" t="s">
        <v>15</v>
      </c>
      <c r="F50" s="1155"/>
      <c r="G50" s="1155"/>
      <c r="H50" s="1155"/>
      <c r="I50" s="1155"/>
      <c r="J50" s="1156"/>
      <c r="K50" s="63">
        <v>114</v>
      </c>
      <c r="L50" s="64">
        <v>254</v>
      </c>
      <c r="M50" s="64">
        <v>29</v>
      </c>
      <c r="N50" s="64">
        <v>214</v>
      </c>
      <c r="O50" s="65">
        <v>399</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t="s">
        <v>486</v>
      </c>
      <c r="M51" s="64" t="s">
        <v>486</v>
      </c>
      <c r="N51" s="64">
        <v>1</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1200</v>
      </c>
      <c r="L52" s="64">
        <v>1185</v>
      </c>
      <c r="M52" s="64">
        <v>1139</v>
      </c>
      <c r="N52" s="64">
        <v>1096</v>
      </c>
      <c r="O52" s="65">
        <v>1016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471</v>
      </c>
      <c r="L53" s="69">
        <v>603</v>
      </c>
      <c r="M53" s="69">
        <v>407</v>
      </c>
      <c r="N53" s="69">
        <v>575</v>
      </c>
      <c r="O53" s="70">
        <v>838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567</v>
      </c>
      <c r="L58" s="84" t="s">
        <v>567</v>
      </c>
      <c r="M58" s="84" t="s">
        <v>567</v>
      </c>
      <c r="N58" s="84" t="s">
        <v>567</v>
      </c>
      <c r="O58" s="85" t="s">
        <v>567</v>
      </c>
    </row>
    <row r="59" spans="1:21" ht="31.5" customHeight="1" x14ac:dyDescent="0.15">
      <c r="B59" s="1163"/>
      <c r="C59" s="1164"/>
      <c r="D59" s="1170" t="s">
        <v>26</v>
      </c>
      <c r="E59" s="1171"/>
      <c r="F59" s="1171"/>
      <c r="G59" s="1171"/>
      <c r="H59" s="1171"/>
      <c r="I59" s="1171"/>
      <c r="J59" s="1172"/>
      <c r="K59" s="86" t="s">
        <v>567</v>
      </c>
      <c r="L59" s="87" t="s">
        <v>567</v>
      </c>
      <c r="M59" s="87" t="s">
        <v>567</v>
      </c>
      <c r="N59" s="87" t="s">
        <v>567</v>
      </c>
      <c r="O59" s="88" t="s">
        <v>567</v>
      </c>
    </row>
    <row r="60" spans="1:21" ht="31.5" customHeight="1" thickBot="1" x14ac:dyDescent="0.2">
      <c r="B60" s="1165"/>
      <c r="C60" s="1166"/>
      <c r="D60" s="1173" t="s">
        <v>27</v>
      </c>
      <c r="E60" s="1174"/>
      <c r="F60" s="1174"/>
      <c r="G60" s="1174"/>
      <c r="H60" s="1174"/>
      <c r="I60" s="1174"/>
      <c r="J60" s="1175"/>
      <c r="K60" s="89" t="s">
        <v>567</v>
      </c>
      <c r="L60" s="90" t="s">
        <v>567</v>
      </c>
      <c r="M60" s="90" t="s">
        <v>567</v>
      </c>
      <c r="N60" s="90" t="s">
        <v>567</v>
      </c>
      <c r="O60" s="91" t="s">
        <v>567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15"/>
    <row r="66" s="49" customFormat="1" ht="12.6" hidden="1" customHeight="1" x14ac:dyDescent="0.15"/>
    <row r="67" s="49" customFormat="1" ht="12.6" hidden="1" customHeight="1" x14ac:dyDescent="0.15"/>
    <row r="68" s="49" customFormat="1" ht="12.6" hidden="1" customHeight="1" x14ac:dyDescent="0.15"/>
    <row r="69" s="49" customFormat="1" ht="12.6" hidden="1" customHeight="1" x14ac:dyDescent="0.15"/>
  </sheetData>
  <sheetProtection algorithmName="SHA-512" hashValue="LEwL0vS34w81K+fluEj+XwRcnfkjbasruFOJEUbybqBbE4Ff+oJrah/hV4419y924WrPVXJoSYIdLxaDmosMXQ==" saltValue="B3Y+fLUUi6yuyqk2lol7e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13305</v>
      </c>
      <c r="J41" s="344">
        <v>13474</v>
      </c>
      <c r="K41" s="344">
        <v>13042</v>
      </c>
      <c r="L41" s="344">
        <v>12739</v>
      </c>
      <c r="M41" s="345">
        <v>12438</v>
      </c>
    </row>
    <row r="42" spans="2:13" ht="27.75" customHeight="1" x14ac:dyDescent="0.15">
      <c r="B42" s="1186"/>
      <c r="C42" s="1187"/>
      <c r="D42" s="106"/>
      <c r="E42" s="1190" t="s">
        <v>32</v>
      </c>
      <c r="F42" s="1190"/>
      <c r="G42" s="1190"/>
      <c r="H42" s="1191"/>
      <c r="I42" s="346">
        <v>939</v>
      </c>
      <c r="J42" s="347">
        <v>689</v>
      </c>
      <c r="K42" s="347">
        <v>661</v>
      </c>
      <c r="L42" s="347">
        <v>449</v>
      </c>
      <c r="M42" s="348">
        <v>11</v>
      </c>
    </row>
    <row r="43" spans="2:13" ht="27.75" customHeight="1" x14ac:dyDescent="0.15">
      <c r="B43" s="1186"/>
      <c r="C43" s="1187"/>
      <c r="D43" s="106"/>
      <c r="E43" s="1190" t="s">
        <v>33</v>
      </c>
      <c r="F43" s="1190"/>
      <c r="G43" s="1190"/>
      <c r="H43" s="1191"/>
      <c r="I43" s="346">
        <v>596</v>
      </c>
      <c r="J43" s="347">
        <v>533</v>
      </c>
      <c r="K43" s="347">
        <v>459</v>
      </c>
      <c r="L43" s="347">
        <v>454</v>
      </c>
      <c r="M43" s="348">
        <v>461</v>
      </c>
    </row>
    <row r="44" spans="2:13" ht="27.75" customHeight="1" x14ac:dyDescent="0.15">
      <c r="B44" s="1186"/>
      <c r="C44" s="1187"/>
      <c r="D44" s="106"/>
      <c r="E44" s="1190" t="s">
        <v>34</v>
      </c>
      <c r="F44" s="1190"/>
      <c r="G44" s="1190"/>
      <c r="H44" s="1191"/>
      <c r="I44" s="346">
        <v>1059</v>
      </c>
      <c r="J44" s="347">
        <v>930</v>
      </c>
      <c r="K44" s="347">
        <v>799</v>
      </c>
      <c r="L44" s="347">
        <v>668</v>
      </c>
      <c r="M44" s="348">
        <v>540</v>
      </c>
    </row>
    <row r="45" spans="2:13" ht="27.75" customHeight="1" x14ac:dyDescent="0.15">
      <c r="B45" s="1186"/>
      <c r="C45" s="1187"/>
      <c r="D45" s="106"/>
      <c r="E45" s="1190" t="s">
        <v>35</v>
      </c>
      <c r="F45" s="1190"/>
      <c r="G45" s="1190"/>
      <c r="H45" s="1191"/>
      <c r="I45" s="346">
        <v>274</v>
      </c>
      <c r="J45" s="347">
        <v>420</v>
      </c>
      <c r="K45" s="347">
        <v>328</v>
      </c>
      <c r="L45" s="347">
        <v>321</v>
      </c>
      <c r="M45" s="348">
        <v>379</v>
      </c>
    </row>
    <row r="46" spans="2:13" ht="27.75" customHeight="1" x14ac:dyDescent="0.15">
      <c r="B46" s="1186"/>
      <c r="C46" s="1187"/>
      <c r="D46" s="107"/>
      <c r="E46" s="1190" t="s">
        <v>36</v>
      </c>
      <c r="F46" s="1190"/>
      <c r="G46" s="1190"/>
      <c r="H46" s="1191"/>
      <c r="I46" s="346">
        <v>1</v>
      </c>
      <c r="J46" s="347">
        <v>1</v>
      </c>
      <c r="K46" s="347">
        <v>1</v>
      </c>
      <c r="L46" s="347">
        <v>4</v>
      </c>
      <c r="M46" s="348">
        <v>3</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4499</v>
      </c>
      <c r="J50" s="347">
        <v>5122</v>
      </c>
      <c r="K50" s="347">
        <v>6027</v>
      </c>
      <c r="L50" s="347">
        <v>7229</v>
      </c>
      <c r="M50" s="348">
        <v>6942</v>
      </c>
    </row>
    <row r="51" spans="2:13" ht="27.75" customHeight="1" x14ac:dyDescent="0.15">
      <c r="B51" s="1186"/>
      <c r="C51" s="1187"/>
      <c r="D51" s="106"/>
      <c r="E51" s="1190" t="s">
        <v>42</v>
      </c>
      <c r="F51" s="1190"/>
      <c r="G51" s="1190"/>
      <c r="H51" s="1191"/>
      <c r="I51" s="346">
        <v>1370</v>
      </c>
      <c r="J51" s="347">
        <v>1266</v>
      </c>
      <c r="K51" s="347">
        <v>1591</v>
      </c>
      <c r="L51" s="347">
        <v>1535</v>
      </c>
      <c r="M51" s="348">
        <v>1277</v>
      </c>
    </row>
    <row r="52" spans="2:13" ht="27.75" customHeight="1" x14ac:dyDescent="0.15">
      <c r="B52" s="1188"/>
      <c r="C52" s="1189"/>
      <c r="D52" s="106"/>
      <c r="E52" s="1190" t="s">
        <v>43</v>
      </c>
      <c r="F52" s="1190"/>
      <c r="G52" s="1190"/>
      <c r="H52" s="1191"/>
      <c r="I52" s="346">
        <v>10735</v>
      </c>
      <c r="J52" s="347">
        <v>10557</v>
      </c>
      <c r="K52" s="347">
        <v>9999</v>
      </c>
      <c r="L52" s="347">
        <v>9599</v>
      </c>
      <c r="M52" s="348">
        <v>9038</v>
      </c>
    </row>
    <row r="53" spans="2:13" ht="27.75" customHeight="1" thickBot="1" x14ac:dyDescent="0.2">
      <c r="B53" s="1192" t="s">
        <v>19</v>
      </c>
      <c r="C53" s="1193"/>
      <c r="D53" s="110"/>
      <c r="E53" s="1194" t="s">
        <v>44</v>
      </c>
      <c r="F53" s="1194"/>
      <c r="G53" s="1194"/>
      <c r="H53" s="1195"/>
      <c r="I53" s="349">
        <v>-430</v>
      </c>
      <c r="J53" s="350">
        <v>-898</v>
      </c>
      <c r="K53" s="350">
        <v>-2327</v>
      </c>
      <c r="L53" s="350">
        <v>-3728</v>
      </c>
      <c r="M53" s="351">
        <v>-3424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3GU4ekSCiBRoDTtvxqauqY153jIFYVyosTLs5byAx/tMnL1ymlVAA3JSYY2JzPkvZuhfKM5JQYFNJ6kyKoxhQ==" saltValue="uU9nvyceFQIDF4bKg7Ow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1786</v>
      </c>
      <c r="G55" s="352">
        <v>1943</v>
      </c>
      <c r="H55" s="353">
        <v>1924</v>
      </c>
    </row>
    <row r="56" spans="2:8" ht="52.5" customHeight="1" x14ac:dyDescent="0.15">
      <c r="B56" s="122"/>
      <c r="C56" s="1213" t="s">
        <v>47</v>
      </c>
      <c r="D56" s="1213"/>
      <c r="E56" s="1214"/>
      <c r="F56" s="354">
        <v>1869</v>
      </c>
      <c r="G56" s="354">
        <v>1911</v>
      </c>
      <c r="H56" s="355">
        <v>1966</v>
      </c>
    </row>
    <row r="57" spans="2:8" ht="53.25" customHeight="1" x14ac:dyDescent="0.15">
      <c r="B57" s="122"/>
      <c r="C57" s="1215" t="s">
        <v>48</v>
      </c>
      <c r="D57" s="1215"/>
      <c r="E57" s="1216"/>
      <c r="F57" s="356">
        <v>1184</v>
      </c>
      <c r="G57" s="356">
        <v>1524</v>
      </c>
      <c r="H57" s="357">
        <v>1526</v>
      </c>
    </row>
    <row r="58" spans="2:8" ht="45.75" customHeight="1" x14ac:dyDescent="0.15">
      <c r="B58" s="123"/>
      <c r="C58" s="1203" t="s">
        <v>549</v>
      </c>
      <c r="D58" s="1204"/>
      <c r="E58" s="1205"/>
      <c r="F58" s="358">
        <v>797</v>
      </c>
      <c r="G58" s="358">
        <v>1097</v>
      </c>
      <c r="H58" s="359">
        <v>1057</v>
      </c>
    </row>
    <row r="59" spans="2:8" ht="45.75" customHeight="1" x14ac:dyDescent="0.15">
      <c r="B59" s="123"/>
      <c r="C59" s="1203" t="s">
        <v>550</v>
      </c>
      <c r="D59" s="1204"/>
      <c r="E59" s="1205"/>
      <c r="F59" s="358">
        <v>126</v>
      </c>
      <c r="G59" s="358">
        <v>154</v>
      </c>
      <c r="H59" s="359">
        <v>183</v>
      </c>
    </row>
    <row r="60" spans="2:8" ht="45.75" customHeight="1" x14ac:dyDescent="0.15">
      <c r="B60" s="123"/>
      <c r="C60" s="1203" t="s">
        <v>551</v>
      </c>
      <c r="D60" s="1204"/>
      <c r="E60" s="1205"/>
      <c r="F60" s="358">
        <v>112</v>
      </c>
      <c r="G60" s="358">
        <v>123</v>
      </c>
      <c r="H60" s="359">
        <v>136</v>
      </c>
    </row>
    <row r="61" spans="2:8" ht="45.75" customHeight="1" x14ac:dyDescent="0.15">
      <c r="B61" s="123"/>
      <c r="C61" s="1203" t="s">
        <v>552</v>
      </c>
      <c r="D61" s="1204"/>
      <c r="E61" s="1205"/>
      <c r="F61" s="358">
        <v>81</v>
      </c>
      <c r="G61" s="358">
        <v>80</v>
      </c>
      <c r="H61" s="359">
        <v>80</v>
      </c>
    </row>
    <row r="62" spans="2:8" ht="45.75" customHeight="1" thickBot="1" x14ac:dyDescent="0.2">
      <c r="B62" s="124"/>
      <c r="C62" s="1206" t="s">
        <v>553</v>
      </c>
      <c r="D62" s="1207"/>
      <c r="E62" s="1208"/>
      <c r="F62" s="360">
        <v>41</v>
      </c>
      <c r="G62" s="360">
        <v>41</v>
      </c>
      <c r="H62" s="361">
        <v>41</v>
      </c>
    </row>
    <row r="63" spans="2:8" ht="52.5" customHeight="1" thickBot="1" x14ac:dyDescent="0.2">
      <c r="B63" s="125"/>
      <c r="C63" s="1209" t="s">
        <v>49</v>
      </c>
      <c r="D63" s="1209"/>
      <c r="E63" s="1210"/>
      <c r="F63" s="362">
        <v>4839</v>
      </c>
      <c r="G63" s="362">
        <v>5378</v>
      </c>
      <c r="H63" s="363">
        <v>5415</v>
      </c>
    </row>
    <row r="64" spans="2:8" x14ac:dyDescent="0.15"/>
  </sheetData>
  <sheetProtection algorithmName="SHA-512" hashValue="HYGk2G0MoOCeGGdp0VhIEq46dG5jrExCDZkcOTTWoFSAx9rlIntbfXQSOBQ4qvRbtJrpi/sXWtODnHJGxTMTEQ==" saltValue="877lu6CJbfXyOefp/6rF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49956</v>
      </c>
      <c r="E3" s="144"/>
      <c r="F3" s="145">
        <v>52068</v>
      </c>
      <c r="G3" s="146"/>
      <c r="H3" s="147"/>
    </row>
    <row r="4" spans="1:8" x14ac:dyDescent="0.15">
      <c r="A4" s="148"/>
      <c r="B4" s="149"/>
      <c r="C4" s="150"/>
      <c r="D4" s="151">
        <v>14111</v>
      </c>
      <c r="E4" s="152"/>
      <c r="F4" s="153">
        <v>26936</v>
      </c>
      <c r="G4" s="154"/>
      <c r="H4" s="155"/>
    </row>
    <row r="5" spans="1:8" x14ac:dyDescent="0.15">
      <c r="A5" s="136" t="s">
        <v>519</v>
      </c>
      <c r="B5" s="141"/>
      <c r="C5" s="142"/>
      <c r="D5" s="143">
        <v>58429</v>
      </c>
      <c r="E5" s="144"/>
      <c r="F5" s="145">
        <v>47161</v>
      </c>
      <c r="G5" s="146"/>
      <c r="H5" s="147"/>
    </row>
    <row r="6" spans="1:8" x14ac:dyDescent="0.15">
      <c r="A6" s="148"/>
      <c r="B6" s="149"/>
      <c r="C6" s="150"/>
      <c r="D6" s="151">
        <v>16367</v>
      </c>
      <c r="E6" s="152"/>
      <c r="F6" s="153">
        <v>24595</v>
      </c>
      <c r="G6" s="154"/>
      <c r="H6" s="155"/>
    </row>
    <row r="7" spans="1:8" x14ac:dyDescent="0.15">
      <c r="A7" s="136" t="s">
        <v>520</v>
      </c>
      <c r="B7" s="141"/>
      <c r="C7" s="142"/>
      <c r="D7" s="143">
        <v>50127</v>
      </c>
      <c r="E7" s="144"/>
      <c r="F7" s="145">
        <v>43423</v>
      </c>
      <c r="G7" s="146"/>
      <c r="H7" s="147"/>
    </row>
    <row r="8" spans="1:8" x14ac:dyDescent="0.15">
      <c r="A8" s="148"/>
      <c r="B8" s="149"/>
      <c r="C8" s="150"/>
      <c r="D8" s="151">
        <v>17096</v>
      </c>
      <c r="E8" s="152"/>
      <c r="F8" s="153">
        <v>22207</v>
      </c>
      <c r="G8" s="154"/>
      <c r="H8" s="155"/>
    </row>
    <row r="9" spans="1:8" x14ac:dyDescent="0.15">
      <c r="A9" s="136" t="s">
        <v>521</v>
      </c>
      <c r="B9" s="141"/>
      <c r="C9" s="142"/>
      <c r="D9" s="143">
        <v>52541</v>
      </c>
      <c r="E9" s="144"/>
      <c r="F9" s="145">
        <v>45265</v>
      </c>
      <c r="G9" s="146"/>
      <c r="H9" s="147"/>
    </row>
    <row r="10" spans="1:8" x14ac:dyDescent="0.15">
      <c r="A10" s="148"/>
      <c r="B10" s="149"/>
      <c r="C10" s="150"/>
      <c r="D10" s="151">
        <v>32952</v>
      </c>
      <c r="E10" s="152"/>
      <c r="F10" s="153">
        <v>22600</v>
      </c>
      <c r="G10" s="154"/>
      <c r="H10" s="155"/>
    </row>
    <row r="11" spans="1:8" x14ac:dyDescent="0.15">
      <c r="A11" s="136" t="s">
        <v>522</v>
      </c>
      <c r="B11" s="141"/>
      <c r="C11" s="142"/>
      <c r="D11" s="143">
        <v>74205</v>
      </c>
      <c r="E11" s="144"/>
      <c r="F11" s="145">
        <v>54621</v>
      </c>
      <c r="G11" s="146"/>
      <c r="H11" s="147"/>
    </row>
    <row r="12" spans="1:8" x14ac:dyDescent="0.15">
      <c r="A12" s="148"/>
      <c r="B12" s="149"/>
      <c r="C12" s="156"/>
      <c r="D12" s="151">
        <v>29965</v>
      </c>
      <c r="E12" s="152"/>
      <c r="F12" s="153">
        <v>30892</v>
      </c>
      <c r="G12" s="154"/>
      <c r="H12" s="155"/>
    </row>
    <row r="13" spans="1:8" x14ac:dyDescent="0.15">
      <c r="A13" s="136"/>
      <c r="B13" s="141"/>
      <c r="C13" s="157"/>
      <c r="D13" s="158">
        <v>57052</v>
      </c>
      <c r="E13" s="159"/>
      <c r="F13" s="160">
        <v>48508</v>
      </c>
      <c r="G13" s="161"/>
      <c r="H13" s="147"/>
    </row>
    <row r="14" spans="1:8" x14ac:dyDescent="0.15">
      <c r="A14" s="148"/>
      <c r="B14" s="149"/>
      <c r="C14" s="150"/>
      <c r="D14" s="151">
        <v>22098</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11.72</v>
      </c>
      <c r="C19" s="162">
        <f>ROUND(VALUE(SUBSTITUTE(実質収支比率等に係る経年分析!G$48,"▲","-")),2)</f>
        <v>13.69</v>
      </c>
      <c r="D19" s="162">
        <f>ROUND(VALUE(SUBSTITUTE(実質収支比率等に係る経年分析!H$48,"▲","-")),2)</f>
        <v>13.78</v>
      </c>
      <c r="E19" s="162">
        <f>ROUND(VALUE(SUBSTITUTE(実質収支比率等に係る経年分析!I$48,"▲","-")),2)</f>
        <v>12.72</v>
      </c>
      <c r="F19" s="162">
        <f>ROUND(VALUE(SUBSTITUTE(実質収支比率等に係る経年分析!J$48,"▲","-")),2)</f>
        <v>10.97</v>
      </c>
    </row>
    <row r="20" spans="1:11" x14ac:dyDescent="0.15">
      <c r="A20" s="162" t="s">
        <v>53</v>
      </c>
      <c r="B20" s="162">
        <f>ROUND(VALUE(SUBSTITUTE(実質収支比率等に係る経年分析!F$47,"▲","-")),2)</f>
        <v>18.73</v>
      </c>
      <c r="C20" s="162">
        <f>ROUND(VALUE(SUBSTITUTE(実質収支比率等に係る経年分析!G$47,"▲","-")),2)</f>
        <v>17.52</v>
      </c>
      <c r="D20" s="162">
        <f>ROUND(VALUE(SUBSTITUTE(実質収支比率等に係る経年分析!H$47,"▲","-")),2)</f>
        <v>21.78</v>
      </c>
      <c r="E20" s="162">
        <f>ROUND(VALUE(SUBSTITUTE(実質収支比率等に係る経年分析!I$47,"▲","-")),2)</f>
        <v>23.45</v>
      </c>
      <c r="F20" s="162">
        <f>ROUND(VALUE(SUBSTITUTE(実質収支比率等に係る経年分析!J$47,"▲","-")),2)</f>
        <v>22.39</v>
      </c>
    </row>
    <row r="21" spans="1:11" x14ac:dyDescent="0.15">
      <c r="A21" s="162" t="s">
        <v>54</v>
      </c>
      <c r="B21" s="162">
        <f>IF(ISNUMBER(VALUE(SUBSTITUTE(実質収支比率等に係る経年分析!F$49,"▲","-"))),ROUND(VALUE(SUBSTITUTE(実質収支比率等に係る経年分析!F$49,"▲","-")),2),NA())</f>
        <v>-3.08</v>
      </c>
      <c r="C21" s="162">
        <f>IF(ISNUMBER(VALUE(SUBSTITUTE(実質収支比率等に係る経年分析!G$49,"▲","-"))),ROUND(VALUE(SUBSTITUTE(実質収支比率等に係る経年分析!G$49,"▲","-")),2),NA())</f>
        <v>-4.1399999999999997</v>
      </c>
      <c r="D21" s="162">
        <f>IF(ISNUMBER(VALUE(SUBSTITUTE(実質収支比率等に係る経年分析!H$49,"▲","-"))),ROUND(VALUE(SUBSTITUTE(実質収支比率等に係る経年分析!H$49,"▲","-")),2),NA())</f>
        <v>-3.7</v>
      </c>
      <c r="E21" s="162">
        <f>IF(ISNUMBER(VALUE(SUBSTITUTE(実質収支比率等に係る経年分析!I$49,"▲","-"))),ROUND(VALUE(SUBSTITUTE(実質収支比率等に係る経年分析!I$49,"▲","-")),2),NA())</f>
        <v>-5.91</v>
      </c>
      <c r="F21" s="162">
        <f>IF(ISNUMBER(VALUE(SUBSTITUTE(実質収支比率等に係る経年分析!J$49,"▲","-"))),ROUND(VALUE(SUBSTITUTE(実質収支比率等に係る経年分析!J$49,"▲","-")),2),NA())</f>
        <v>-7.69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0.01</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1.35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1.29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0.55000000000000004</v>
      </c>
    </row>
    <row r="32" spans="1:11" x14ac:dyDescent="0.15">
      <c r="A32" s="163" t="str">
        <f>IF(連結実質赤字比率に係る赤字・黒字の構成分析!C$38="",NA(),連結実質赤字比率に係る赤字・黒字の構成分析!C$38)</f>
        <v>長崎都市計画事業長与町土地区画整理事業特別会計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1.65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2.54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2.71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2.2999999999999998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2.92</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11.72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13.68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13.77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12.71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10.96</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8.4600000000000009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11.05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13.2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12.93</v>
      </c>
    </row>
    <row r="36" spans="1:16" x14ac:dyDescent="0.15">
      <c r="A36" s="163" t="str">
        <f>IF(連結実質赤字比率に係る赤字・黒字の構成分析!C$34="",NA(),連結実質赤字比率に係る赤字・黒字の構成分析!C$34)</f>
        <v>下水道事業会計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23.2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22.61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23.69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24.2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24.06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1200</v>
      </c>
      <c r="E42" s="164"/>
      <c r="F42" s="164"/>
      <c r="G42" s="164">
        <f>'実質公債費比率（分子）の構造'!L$52</f>
        <v>1185</v>
      </c>
      <c r="H42" s="164"/>
      <c r="I42" s="164"/>
      <c r="J42" s="164">
        <f>'実質公債費比率（分子）の構造'!M$52</f>
        <v>1139</v>
      </c>
      <c r="K42" s="164"/>
      <c r="L42" s="164"/>
      <c r="M42" s="164">
        <f>'実質公債費比率（分子）の構造'!N$52</f>
        <v>1096</v>
      </c>
      <c r="N42" s="164"/>
      <c r="O42" s="164"/>
      <c r="P42" s="164">
        <f>'実質公債費比率（分子）の構造'!O$52</f>
        <v>1016</v>
      </c>
    </row>
    <row r="43" spans="1:16" x14ac:dyDescent="0.15">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f>'実質公債費比率（分子）の構造'!N$51</f>
        <v>1</v>
      </c>
      <c r="L43" s="164"/>
      <c r="M43" s="164"/>
      <c r="N43" s="164" t="str">
        <f>'実質公債費比率（分子）の構造'!O$51</f>
        <v>-</v>
      </c>
      <c r="O43" s="164"/>
      <c r="P43" s="164"/>
    </row>
    <row r="44" spans="1:16" x14ac:dyDescent="0.15">
      <c r="A44" s="164" t="s">
        <v>62</v>
      </c>
      <c r="B44" s="164">
        <f>'実質公債費比率（分子）の構造'!K$50</f>
        <v>114</v>
      </c>
      <c r="C44" s="164"/>
      <c r="D44" s="164"/>
      <c r="E44" s="164">
        <f>'実質公債費比率（分子）の構造'!L$50</f>
        <v>254</v>
      </c>
      <c r="F44" s="164"/>
      <c r="G44" s="164"/>
      <c r="H44" s="164">
        <f>'実質公債費比率（分子）の構造'!M$50</f>
        <v>29</v>
      </c>
      <c r="I44" s="164"/>
      <c r="J44" s="164"/>
      <c r="K44" s="164">
        <f>'実質公債費比率（分子）の構造'!N$50</f>
        <v>214</v>
      </c>
      <c r="L44" s="164"/>
      <c r="M44" s="164"/>
      <c r="N44" s="164">
        <f>'実質公債費比率（分子）の構造'!O$50</f>
        <v>399</v>
      </c>
      <c r="O44" s="164"/>
      <c r="P44" s="164"/>
    </row>
    <row r="45" spans="1:16" x14ac:dyDescent="0.15">
      <c r="A45" s="164" t="s">
        <v>63</v>
      </c>
      <c r="B45" s="164">
        <f>'実質公債費比率（分子）の構造'!K$49</f>
        <v>104</v>
      </c>
      <c r="C45" s="164"/>
      <c r="D45" s="164"/>
      <c r="E45" s="164">
        <f>'実質公債費比率（分子）の構造'!L$49</f>
        <v>101</v>
      </c>
      <c r="F45" s="164"/>
      <c r="G45" s="164"/>
      <c r="H45" s="164">
        <f>'実質公債費比率（分子）の構造'!M$49</f>
        <v>105</v>
      </c>
      <c r="I45" s="164"/>
      <c r="J45" s="164"/>
      <c r="K45" s="164">
        <f>'実質公債費比率（分子）の構造'!N$49</f>
        <v>104</v>
      </c>
      <c r="L45" s="164"/>
      <c r="M45" s="164"/>
      <c r="N45" s="164">
        <f>'実質公債費比率（分子）の構造'!O$49</f>
        <v>97</v>
      </c>
      <c r="O45" s="164"/>
      <c r="P45" s="164"/>
    </row>
    <row r="46" spans="1:16" x14ac:dyDescent="0.15">
      <c r="A46" s="164" t="s">
        <v>64</v>
      </c>
      <c r="B46" s="164">
        <f>'実質公債費比率（分子）の構造'!K$48</f>
        <v>97</v>
      </c>
      <c r="C46" s="164"/>
      <c r="D46" s="164"/>
      <c r="E46" s="164">
        <f>'実質公債費比率（分子）の構造'!L$48</f>
        <v>77</v>
      </c>
      <c r="F46" s="164"/>
      <c r="G46" s="164"/>
      <c r="H46" s="164">
        <f>'実質公債費比率（分子）の構造'!M$48</f>
        <v>59</v>
      </c>
      <c r="I46" s="164"/>
      <c r="J46" s="164"/>
      <c r="K46" s="164">
        <f>'実質公債費比率（分子）の構造'!N$48</f>
        <v>46</v>
      </c>
      <c r="L46" s="164"/>
      <c r="M46" s="164"/>
      <c r="N46" s="164">
        <f>'実質公債費比率（分子）の構造'!O$48</f>
        <v>49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1356</v>
      </c>
      <c r="C49" s="164"/>
      <c r="D49" s="164"/>
      <c r="E49" s="164">
        <f>'実質公債費比率（分子）の構造'!L$45</f>
        <v>1356</v>
      </c>
      <c r="F49" s="164"/>
      <c r="G49" s="164"/>
      <c r="H49" s="164">
        <f>'実質公債費比率（分子）の構造'!M$45</f>
        <v>1353</v>
      </c>
      <c r="I49" s="164"/>
      <c r="J49" s="164"/>
      <c r="K49" s="164">
        <f>'実質公債費比率（分子）の構造'!N$45</f>
        <v>1306</v>
      </c>
      <c r="L49" s="164"/>
      <c r="M49" s="164"/>
      <c r="N49" s="164">
        <f>'実質公債費比率（分子）の構造'!O$45</f>
        <v>1309</v>
      </c>
      <c r="O49" s="164"/>
      <c r="P49" s="164"/>
    </row>
    <row r="50" spans="1:16" x14ac:dyDescent="0.15">
      <c r="A50" s="164" t="s">
        <v>67</v>
      </c>
      <c r="B50" s="164" t="e">
        <f>NA()</f>
        <v>#N/A</v>
      </c>
      <c r="C50" s="164">
        <f>IF(ISNUMBER('実質公債費比率（分子）の構造'!K$53),'実質公債費比率（分子）の構造'!K$53,NA())</f>
        <v>471</v>
      </c>
      <c r="D50" s="164" t="e">
        <f>NA()</f>
        <v>#N/A</v>
      </c>
      <c r="E50" s="164" t="e">
        <f>NA()</f>
        <v>#N/A</v>
      </c>
      <c r="F50" s="164">
        <f>IF(ISNUMBER('実質公債費比率（分子）の構造'!L$53),'実質公債費比率（分子）の構造'!L$53,NA())</f>
        <v>603</v>
      </c>
      <c r="G50" s="164" t="e">
        <f>NA()</f>
        <v>#N/A</v>
      </c>
      <c r="H50" s="164" t="e">
        <f>NA()</f>
        <v>#N/A</v>
      </c>
      <c r="I50" s="164">
        <f>IF(ISNUMBER('実質公債費比率（分子）の構造'!M$53),'実質公債費比率（分子）の構造'!M$53,NA())</f>
        <v>407</v>
      </c>
      <c r="J50" s="164" t="e">
        <f>NA()</f>
        <v>#N/A</v>
      </c>
      <c r="K50" s="164" t="e">
        <f>NA()</f>
        <v>#N/A</v>
      </c>
      <c r="L50" s="164">
        <f>IF(ISNUMBER('実質公債費比率（分子）の構造'!N$53),'実質公債費比率（分子）の構造'!N$53,NA())</f>
        <v>575</v>
      </c>
      <c r="M50" s="164" t="e">
        <f>NA()</f>
        <v>#N/A</v>
      </c>
      <c r="N50" s="164" t="e">
        <f>NA()</f>
        <v>#N/A</v>
      </c>
      <c r="O50" s="164">
        <f>IF(ISNUMBER('実質公債費比率（分子）の構造'!O$53),'実質公債費比率（分子）の構造'!O$53,NA())</f>
        <v>838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10735</v>
      </c>
      <c r="E56" s="163"/>
      <c r="F56" s="163"/>
      <c r="G56" s="163">
        <f>'将来負担比率（分子）の構造'!J$52</f>
        <v>10557</v>
      </c>
      <c r="H56" s="163"/>
      <c r="I56" s="163"/>
      <c r="J56" s="163">
        <f>'将来負担比率（分子）の構造'!K$52</f>
        <v>9999</v>
      </c>
      <c r="K56" s="163"/>
      <c r="L56" s="163"/>
      <c r="M56" s="163">
        <f>'将来負担比率（分子）の構造'!L$52</f>
        <v>9599</v>
      </c>
      <c r="N56" s="163"/>
      <c r="O56" s="163"/>
      <c r="P56" s="163">
        <f>'将来負担比率（分子）の構造'!M$52</f>
        <v>9038</v>
      </c>
    </row>
    <row r="57" spans="1:16" x14ac:dyDescent="0.15">
      <c r="A57" s="163" t="s">
        <v>42</v>
      </c>
      <c r="B57" s="163"/>
      <c r="C57" s="163"/>
      <c r="D57" s="163">
        <f>'将来負担比率（分子）の構造'!I$51</f>
        <v>1370</v>
      </c>
      <c r="E57" s="163"/>
      <c r="F57" s="163"/>
      <c r="G57" s="163">
        <f>'将来負担比率（分子）の構造'!J$51</f>
        <v>1266</v>
      </c>
      <c r="H57" s="163"/>
      <c r="I57" s="163"/>
      <c r="J57" s="163">
        <f>'将来負担比率（分子）の構造'!K$51</f>
        <v>1591</v>
      </c>
      <c r="K57" s="163"/>
      <c r="L57" s="163"/>
      <c r="M57" s="163">
        <f>'将来負担比率（分子）の構造'!L$51</f>
        <v>1535</v>
      </c>
      <c r="N57" s="163"/>
      <c r="O57" s="163"/>
      <c r="P57" s="163">
        <f>'将来負担比率（分子）の構造'!M$51</f>
        <v>1277</v>
      </c>
    </row>
    <row r="58" spans="1:16" x14ac:dyDescent="0.15">
      <c r="A58" s="163" t="s">
        <v>41</v>
      </c>
      <c r="B58" s="163"/>
      <c r="C58" s="163"/>
      <c r="D58" s="163">
        <f>'将来負担比率（分子）の構造'!I$50</f>
        <v>4499</v>
      </c>
      <c r="E58" s="163"/>
      <c r="F58" s="163"/>
      <c r="G58" s="163">
        <f>'将来負担比率（分子）の構造'!J$50</f>
        <v>5122</v>
      </c>
      <c r="H58" s="163"/>
      <c r="I58" s="163"/>
      <c r="J58" s="163">
        <f>'将来負担比率（分子）の構造'!K$50</f>
        <v>6027</v>
      </c>
      <c r="K58" s="163"/>
      <c r="L58" s="163"/>
      <c r="M58" s="163">
        <f>'将来負担比率（分子）の構造'!L$50</f>
        <v>7229</v>
      </c>
      <c r="N58" s="163"/>
      <c r="O58" s="163"/>
      <c r="P58" s="163">
        <f>'将来負担比率（分子）の構造'!M$50</f>
        <v>6942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v>
      </c>
      <c r="C61" s="163"/>
      <c r="D61" s="163"/>
      <c r="E61" s="163">
        <f>'将来負担比率（分子）の構造'!J$46</f>
        <v>1</v>
      </c>
      <c r="F61" s="163"/>
      <c r="G61" s="163"/>
      <c r="H61" s="163">
        <f>'将来負担比率（分子）の構造'!K$46</f>
        <v>1</v>
      </c>
      <c r="I61" s="163"/>
      <c r="J61" s="163"/>
      <c r="K61" s="163">
        <f>'将来負担比率（分子）の構造'!L$46</f>
        <v>4</v>
      </c>
      <c r="L61" s="163"/>
      <c r="M61" s="163"/>
      <c r="N61" s="163">
        <f>'将来負担比率（分子）の構造'!M$46</f>
        <v>3</v>
      </c>
      <c r="O61" s="163"/>
      <c r="P61" s="163"/>
    </row>
    <row r="62" spans="1:16" x14ac:dyDescent="0.15">
      <c r="A62" s="163" t="s">
        <v>35</v>
      </c>
      <c r="B62" s="163">
        <f>'将来負担比率（分子）の構造'!I$45</f>
        <v>274</v>
      </c>
      <c r="C62" s="163"/>
      <c r="D62" s="163"/>
      <c r="E62" s="163">
        <f>'将来負担比率（分子）の構造'!J$45</f>
        <v>420</v>
      </c>
      <c r="F62" s="163"/>
      <c r="G62" s="163"/>
      <c r="H62" s="163">
        <f>'将来負担比率（分子）の構造'!K$45</f>
        <v>328</v>
      </c>
      <c r="I62" s="163"/>
      <c r="J62" s="163"/>
      <c r="K62" s="163">
        <f>'将来負担比率（分子）の構造'!L$45</f>
        <v>321</v>
      </c>
      <c r="L62" s="163"/>
      <c r="M62" s="163"/>
      <c r="N62" s="163">
        <f>'将来負担比率（分子）の構造'!M$45</f>
        <v>379</v>
      </c>
      <c r="O62" s="163"/>
      <c r="P62" s="163"/>
    </row>
    <row r="63" spans="1:16" x14ac:dyDescent="0.15">
      <c r="A63" s="163" t="s">
        <v>34</v>
      </c>
      <c r="B63" s="163">
        <f>'将来負担比率（分子）の構造'!I$44</f>
        <v>1059</v>
      </c>
      <c r="C63" s="163"/>
      <c r="D63" s="163"/>
      <c r="E63" s="163">
        <f>'将来負担比率（分子）の構造'!J$44</f>
        <v>930</v>
      </c>
      <c r="F63" s="163"/>
      <c r="G63" s="163"/>
      <c r="H63" s="163">
        <f>'将来負担比率（分子）の構造'!K$44</f>
        <v>799</v>
      </c>
      <c r="I63" s="163"/>
      <c r="J63" s="163"/>
      <c r="K63" s="163">
        <f>'将来負担比率（分子）の構造'!L$44</f>
        <v>668</v>
      </c>
      <c r="L63" s="163"/>
      <c r="M63" s="163"/>
      <c r="N63" s="163">
        <f>'将来負担比率（分子）の構造'!M$44</f>
        <v>540</v>
      </c>
      <c r="O63" s="163"/>
      <c r="P63" s="163"/>
    </row>
    <row r="64" spans="1:16" x14ac:dyDescent="0.15">
      <c r="A64" s="163" t="s">
        <v>33</v>
      </c>
      <c r="B64" s="163">
        <f>'将来負担比率（分子）の構造'!I$43</f>
        <v>596</v>
      </c>
      <c r="C64" s="163"/>
      <c r="D64" s="163"/>
      <c r="E64" s="163">
        <f>'将来負担比率（分子）の構造'!J$43</f>
        <v>533</v>
      </c>
      <c r="F64" s="163"/>
      <c r="G64" s="163"/>
      <c r="H64" s="163">
        <f>'将来負担比率（分子）の構造'!K$43</f>
        <v>459</v>
      </c>
      <c r="I64" s="163"/>
      <c r="J64" s="163"/>
      <c r="K64" s="163">
        <f>'将来負担比率（分子）の構造'!L$43</f>
        <v>454</v>
      </c>
      <c r="L64" s="163"/>
      <c r="M64" s="163"/>
      <c r="N64" s="163">
        <f>'将来負担比率（分子）の構造'!M$43</f>
        <v>461</v>
      </c>
      <c r="O64" s="163"/>
      <c r="P64" s="163"/>
    </row>
    <row r="65" spans="1:16" x14ac:dyDescent="0.15">
      <c r="A65" s="163" t="s">
        <v>32</v>
      </c>
      <c r="B65" s="163">
        <f>'将来負担比率（分子）の構造'!I$42</f>
        <v>939</v>
      </c>
      <c r="C65" s="163"/>
      <c r="D65" s="163"/>
      <c r="E65" s="163">
        <f>'将来負担比率（分子）の構造'!J$42</f>
        <v>689</v>
      </c>
      <c r="F65" s="163"/>
      <c r="G65" s="163"/>
      <c r="H65" s="163">
        <f>'将来負担比率（分子）の構造'!K$42</f>
        <v>661</v>
      </c>
      <c r="I65" s="163"/>
      <c r="J65" s="163"/>
      <c r="K65" s="163">
        <f>'将来負担比率（分子）の構造'!L$42</f>
        <v>449</v>
      </c>
      <c r="L65" s="163"/>
      <c r="M65" s="163"/>
      <c r="N65" s="163">
        <f>'将来負担比率（分子）の構造'!M$42</f>
        <v>11</v>
      </c>
      <c r="O65" s="163"/>
      <c r="P65" s="163"/>
    </row>
    <row r="66" spans="1:16" x14ac:dyDescent="0.15">
      <c r="A66" s="163" t="s">
        <v>31</v>
      </c>
      <c r="B66" s="163">
        <f>'将来負担比率（分子）の構造'!I$41</f>
        <v>13305</v>
      </c>
      <c r="C66" s="163"/>
      <c r="D66" s="163"/>
      <c r="E66" s="163">
        <f>'将来負担比率（分子）の構造'!J$41</f>
        <v>13474</v>
      </c>
      <c r="F66" s="163"/>
      <c r="G66" s="163"/>
      <c r="H66" s="163">
        <f>'将来負担比率（分子）の構造'!K$41</f>
        <v>13042</v>
      </c>
      <c r="I66" s="163"/>
      <c r="J66" s="163"/>
      <c r="K66" s="163">
        <f>'将来負担比率（分子）の構造'!L$41</f>
        <v>12739</v>
      </c>
      <c r="L66" s="163"/>
      <c r="M66" s="163"/>
      <c r="N66" s="163">
        <f>'将来負担比率（分子）の構造'!M$41</f>
        <v>12438</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1786</v>
      </c>
      <c r="C72" s="167">
        <f>基金残高に係る経年分析!G55</f>
        <v>1943</v>
      </c>
      <c r="D72" s="167">
        <f>基金残高に係る経年分析!H55</f>
        <v>1924</v>
      </c>
    </row>
    <row r="73" spans="1:16" x14ac:dyDescent="0.15">
      <c r="A73" s="166" t="s">
        <v>74</v>
      </c>
      <c r="B73" s="167">
        <f>基金残高に係る経年分析!F56</f>
        <v>1869</v>
      </c>
      <c r="C73" s="167">
        <f>基金残高に係る経年分析!G56</f>
        <v>1911</v>
      </c>
      <c r="D73" s="167">
        <f>基金残高に係る経年分析!H56</f>
        <v>1966</v>
      </c>
    </row>
    <row r="74" spans="1:16" x14ac:dyDescent="0.15">
      <c r="A74" s="166" t="s">
        <v>75</v>
      </c>
      <c r="B74" s="167">
        <f>基金残高に係る経年分析!F57</f>
        <v>1184</v>
      </c>
      <c r="C74" s="167">
        <f>基金残高に係る経年分析!G57</f>
        <v>1524</v>
      </c>
      <c r="D74" s="167">
        <f>基金残高に係る経年分析!H57</f>
        <v>1526</v>
      </c>
    </row>
  </sheetData>
  <sheetProtection algorithmName="SHA-512" hashValue="6ENJ11GMLCZafj3YHE1P9OqDQoN3EgF851+oYfo5QtIXsX4N8UNSMFR3W/0OsmVRv6ufDD9zX2unB2xcLM2Hbw==" saltValue="ocOclHX2+4ZUnpQfTvZX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214</v>
      </c>
      <c r="C5" s="680"/>
      <c r="D5" s="680"/>
      <c r="E5" s="680"/>
      <c r="F5" s="680"/>
      <c r="G5" s="680"/>
      <c r="H5" s="680"/>
      <c r="I5" s="680"/>
      <c r="J5" s="680"/>
      <c r="K5" s="680"/>
      <c r="L5" s="680"/>
      <c r="M5" s="680"/>
      <c r="N5" s="680"/>
      <c r="O5" s="680"/>
      <c r="P5" s="680"/>
      <c r="Q5" s="681"/>
      <c r="R5" s="676">
        <v>4593300</v>
      </c>
      <c r="S5" s="677"/>
      <c r="T5" s="677"/>
      <c r="U5" s="677"/>
      <c r="V5" s="677"/>
      <c r="W5" s="677"/>
      <c r="X5" s="677"/>
      <c r="Y5" s="702"/>
      <c r="Z5" s="715">
        <v>25.9</v>
      </c>
      <c r="AA5" s="715"/>
      <c r="AB5" s="715"/>
      <c r="AC5" s="715"/>
      <c r="AD5" s="716">
        <v>4274138</v>
      </c>
      <c r="AE5" s="716"/>
      <c r="AF5" s="716"/>
      <c r="AG5" s="716"/>
      <c r="AH5" s="716"/>
      <c r="AI5" s="716"/>
      <c r="AJ5" s="716"/>
      <c r="AK5" s="716"/>
      <c r="AL5" s="703">
        <v>49.2</v>
      </c>
      <c r="AM5" s="685"/>
      <c r="AN5" s="685"/>
      <c r="AO5" s="704"/>
      <c r="AP5" s="679" t="s">
        <v>215</v>
      </c>
      <c r="AQ5" s="680"/>
      <c r="AR5" s="680"/>
      <c r="AS5" s="680"/>
      <c r="AT5" s="680"/>
      <c r="AU5" s="680"/>
      <c r="AV5" s="680"/>
      <c r="AW5" s="680"/>
      <c r="AX5" s="680"/>
      <c r="AY5" s="680"/>
      <c r="AZ5" s="680"/>
      <c r="BA5" s="680"/>
      <c r="BB5" s="680"/>
      <c r="BC5" s="680"/>
      <c r="BD5" s="680"/>
      <c r="BE5" s="680"/>
      <c r="BF5" s="681"/>
      <c r="BG5" s="621">
        <v>4274138</v>
      </c>
      <c r="BH5" s="622"/>
      <c r="BI5" s="622"/>
      <c r="BJ5" s="622"/>
      <c r="BK5" s="622"/>
      <c r="BL5" s="622"/>
      <c r="BM5" s="622"/>
      <c r="BN5" s="623"/>
      <c r="BO5" s="659">
        <v>93.1</v>
      </c>
      <c r="BP5" s="659"/>
      <c r="BQ5" s="659"/>
      <c r="BR5" s="659"/>
      <c r="BS5" s="660" t="s">
        <v>121</v>
      </c>
      <c r="BT5" s="660"/>
      <c r="BU5" s="660"/>
      <c r="BV5" s="660"/>
      <c r="BW5" s="660"/>
      <c r="BX5" s="660"/>
      <c r="BY5" s="660"/>
      <c r="BZ5" s="660"/>
      <c r="CA5" s="660"/>
      <c r="CB5" s="700"/>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15">
      <c r="B6" s="618" t="s">
        <v>219</v>
      </c>
      <c r="C6" s="619"/>
      <c r="D6" s="619"/>
      <c r="E6" s="619"/>
      <c r="F6" s="619"/>
      <c r="G6" s="619"/>
      <c r="H6" s="619"/>
      <c r="I6" s="619"/>
      <c r="J6" s="619"/>
      <c r="K6" s="619"/>
      <c r="L6" s="619"/>
      <c r="M6" s="619"/>
      <c r="N6" s="619"/>
      <c r="O6" s="619"/>
      <c r="P6" s="619"/>
      <c r="Q6" s="620"/>
      <c r="R6" s="621">
        <v>101422</v>
      </c>
      <c r="S6" s="622"/>
      <c r="T6" s="622"/>
      <c r="U6" s="622"/>
      <c r="V6" s="622"/>
      <c r="W6" s="622"/>
      <c r="X6" s="622"/>
      <c r="Y6" s="623"/>
      <c r="Z6" s="659">
        <v>0.6</v>
      </c>
      <c r="AA6" s="659"/>
      <c r="AB6" s="659"/>
      <c r="AC6" s="659"/>
      <c r="AD6" s="660">
        <v>101422</v>
      </c>
      <c r="AE6" s="660"/>
      <c r="AF6" s="660"/>
      <c r="AG6" s="660"/>
      <c r="AH6" s="660"/>
      <c r="AI6" s="660"/>
      <c r="AJ6" s="660"/>
      <c r="AK6" s="660"/>
      <c r="AL6" s="624">
        <v>1.2</v>
      </c>
      <c r="AM6" s="625"/>
      <c r="AN6" s="625"/>
      <c r="AO6" s="661"/>
      <c r="AP6" s="618" t="s">
        <v>220</v>
      </c>
      <c r="AQ6" s="619"/>
      <c r="AR6" s="619"/>
      <c r="AS6" s="619"/>
      <c r="AT6" s="619"/>
      <c r="AU6" s="619"/>
      <c r="AV6" s="619"/>
      <c r="AW6" s="619"/>
      <c r="AX6" s="619"/>
      <c r="AY6" s="619"/>
      <c r="AZ6" s="619"/>
      <c r="BA6" s="619"/>
      <c r="BB6" s="619"/>
      <c r="BC6" s="619"/>
      <c r="BD6" s="619"/>
      <c r="BE6" s="619"/>
      <c r="BF6" s="620"/>
      <c r="BG6" s="621">
        <v>4274138</v>
      </c>
      <c r="BH6" s="622"/>
      <c r="BI6" s="622"/>
      <c r="BJ6" s="622"/>
      <c r="BK6" s="622"/>
      <c r="BL6" s="622"/>
      <c r="BM6" s="622"/>
      <c r="BN6" s="623"/>
      <c r="BO6" s="659">
        <v>93.1</v>
      </c>
      <c r="BP6" s="659"/>
      <c r="BQ6" s="659"/>
      <c r="BR6" s="659"/>
      <c r="BS6" s="660" t="s">
        <v>121</v>
      </c>
      <c r="BT6" s="660"/>
      <c r="BU6" s="660"/>
      <c r="BV6" s="660"/>
      <c r="BW6" s="660"/>
      <c r="BX6" s="660"/>
      <c r="BY6" s="660"/>
      <c r="BZ6" s="660"/>
      <c r="CA6" s="660"/>
      <c r="CB6" s="700"/>
      <c r="CD6" s="679" t="s">
        <v>221</v>
      </c>
      <c r="CE6" s="680"/>
      <c r="CF6" s="680"/>
      <c r="CG6" s="680"/>
      <c r="CH6" s="680"/>
      <c r="CI6" s="680"/>
      <c r="CJ6" s="680"/>
      <c r="CK6" s="680"/>
      <c r="CL6" s="680"/>
      <c r="CM6" s="680"/>
      <c r="CN6" s="680"/>
      <c r="CO6" s="680"/>
      <c r="CP6" s="680"/>
      <c r="CQ6" s="681"/>
      <c r="CR6" s="621">
        <v>142445</v>
      </c>
      <c r="CS6" s="622"/>
      <c r="CT6" s="622"/>
      <c r="CU6" s="622"/>
      <c r="CV6" s="622"/>
      <c r="CW6" s="622"/>
      <c r="CX6" s="622"/>
      <c r="CY6" s="623"/>
      <c r="CZ6" s="703">
        <v>0.9</v>
      </c>
      <c r="DA6" s="685"/>
      <c r="DB6" s="685"/>
      <c r="DC6" s="705"/>
      <c r="DD6" s="627" t="s">
        <v>121</v>
      </c>
      <c r="DE6" s="622"/>
      <c r="DF6" s="622"/>
      <c r="DG6" s="622"/>
      <c r="DH6" s="622"/>
      <c r="DI6" s="622"/>
      <c r="DJ6" s="622"/>
      <c r="DK6" s="622"/>
      <c r="DL6" s="622"/>
      <c r="DM6" s="622"/>
      <c r="DN6" s="622"/>
      <c r="DO6" s="622"/>
      <c r="DP6" s="623"/>
      <c r="DQ6" s="627">
        <v>142445</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3005</v>
      </c>
      <c r="S7" s="622"/>
      <c r="T7" s="622"/>
      <c r="U7" s="622"/>
      <c r="V7" s="622"/>
      <c r="W7" s="622"/>
      <c r="X7" s="622"/>
      <c r="Y7" s="623"/>
      <c r="Z7" s="659">
        <v>0</v>
      </c>
      <c r="AA7" s="659"/>
      <c r="AB7" s="659"/>
      <c r="AC7" s="659"/>
      <c r="AD7" s="660">
        <v>3005</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2276597</v>
      </c>
      <c r="BH7" s="622"/>
      <c r="BI7" s="622"/>
      <c r="BJ7" s="622"/>
      <c r="BK7" s="622"/>
      <c r="BL7" s="622"/>
      <c r="BM7" s="622"/>
      <c r="BN7" s="623"/>
      <c r="BO7" s="659">
        <v>49.6</v>
      </c>
      <c r="BP7" s="659"/>
      <c r="BQ7" s="659"/>
      <c r="BR7" s="659"/>
      <c r="BS7" s="660" t="s">
        <v>121</v>
      </c>
      <c r="BT7" s="660"/>
      <c r="BU7" s="660"/>
      <c r="BV7" s="660"/>
      <c r="BW7" s="660"/>
      <c r="BX7" s="660"/>
      <c r="BY7" s="660"/>
      <c r="BZ7" s="660"/>
      <c r="CA7" s="660"/>
      <c r="CB7" s="700"/>
      <c r="CD7" s="618" t="s">
        <v>224</v>
      </c>
      <c r="CE7" s="619"/>
      <c r="CF7" s="619"/>
      <c r="CG7" s="619"/>
      <c r="CH7" s="619"/>
      <c r="CI7" s="619"/>
      <c r="CJ7" s="619"/>
      <c r="CK7" s="619"/>
      <c r="CL7" s="619"/>
      <c r="CM7" s="619"/>
      <c r="CN7" s="619"/>
      <c r="CO7" s="619"/>
      <c r="CP7" s="619"/>
      <c r="CQ7" s="620"/>
      <c r="CR7" s="621">
        <v>1842877</v>
      </c>
      <c r="CS7" s="622"/>
      <c r="CT7" s="622"/>
      <c r="CU7" s="622"/>
      <c r="CV7" s="622"/>
      <c r="CW7" s="622"/>
      <c r="CX7" s="622"/>
      <c r="CY7" s="623"/>
      <c r="CZ7" s="659">
        <v>11.1</v>
      </c>
      <c r="DA7" s="659"/>
      <c r="DB7" s="659"/>
      <c r="DC7" s="659"/>
      <c r="DD7" s="627">
        <v>193570</v>
      </c>
      <c r="DE7" s="622"/>
      <c r="DF7" s="622"/>
      <c r="DG7" s="622"/>
      <c r="DH7" s="622"/>
      <c r="DI7" s="622"/>
      <c r="DJ7" s="622"/>
      <c r="DK7" s="622"/>
      <c r="DL7" s="622"/>
      <c r="DM7" s="622"/>
      <c r="DN7" s="622"/>
      <c r="DO7" s="622"/>
      <c r="DP7" s="623"/>
      <c r="DQ7" s="627">
        <v>1480139</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33926</v>
      </c>
      <c r="S8" s="622"/>
      <c r="T8" s="622"/>
      <c r="U8" s="622"/>
      <c r="V8" s="622"/>
      <c r="W8" s="622"/>
      <c r="X8" s="622"/>
      <c r="Y8" s="623"/>
      <c r="Z8" s="659">
        <v>0.2</v>
      </c>
      <c r="AA8" s="659"/>
      <c r="AB8" s="659"/>
      <c r="AC8" s="659"/>
      <c r="AD8" s="660">
        <v>33926</v>
      </c>
      <c r="AE8" s="660"/>
      <c r="AF8" s="660"/>
      <c r="AG8" s="660"/>
      <c r="AH8" s="660"/>
      <c r="AI8" s="660"/>
      <c r="AJ8" s="660"/>
      <c r="AK8" s="660"/>
      <c r="AL8" s="624">
        <v>0.4</v>
      </c>
      <c r="AM8" s="625"/>
      <c r="AN8" s="625"/>
      <c r="AO8" s="661"/>
      <c r="AP8" s="618" t="s">
        <v>226</v>
      </c>
      <c r="AQ8" s="619"/>
      <c r="AR8" s="619"/>
      <c r="AS8" s="619"/>
      <c r="AT8" s="619"/>
      <c r="AU8" s="619"/>
      <c r="AV8" s="619"/>
      <c r="AW8" s="619"/>
      <c r="AX8" s="619"/>
      <c r="AY8" s="619"/>
      <c r="AZ8" s="619"/>
      <c r="BA8" s="619"/>
      <c r="BB8" s="619"/>
      <c r="BC8" s="619"/>
      <c r="BD8" s="619"/>
      <c r="BE8" s="619"/>
      <c r="BF8" s="620"/>
      <c r="BG8" s="621">
        <v>61621</v>
      </c>
      <c r="BH8" s="622"/>
      <c r="BI8" s="622"/>
      <c r="BJ8" s="622"/>
      <c r="BK8" s="622"/>
      <c r="BL8" s="622"/>
      <c r="BM8" s="622"/>
      <c r="BN8" s="623"/>
      <c r="BO8" s="659">
        <v>1.3</v>
      </c>
      <c r="BP8" s="659"/>
      <c r="BQ8" s="659"/>
      <c r="BR8" s="659"/>
      <c r="BS8" s="660" t="s">
        <v>121</v>
      </c>
      <c r="BT8" s="660"/>
      <c r="BU8" s="660"/>
      <c r="BV8" s="660"/>
      <c r="BW8" s="660"/>
      <c r="BX8" s="660"/>
      <c r="BY8" s="660"/>
      <c r="BZ8" s="660"/>
      <c r="CA8" s="660"/>
      <c r="CB8" s="700"/>
      <c r="CD8" s="618" t="s">
        <v>227</v>
      </c>
      <c r="CE8" s="619"/>
      <c r="CF8" s="619"/>
      <c r="CG8" s="619"/>
      <c r="CH8" s="619"/>
      <c r="CI8" s="619"/>
      <c r="CJ8" s="619"/>
      <c r="CK8" s="619"/>
      <c r="CL8" s="619"/>
      <c r="CM8" s="619"/>
      <c r="CN8" s="619"/>
      <c r="CO8" s="619"/>
      <c r="CP8" s="619"/>
      <c r="CQ8" s="620"/>
      <c r="CR8" s="621">
        <v>6241640</v>
      </c>
      <c r="CS8" s="622"/>
      <c r="CT8" s="622"/>
      <c r="CU8" s="622"/>
      <c r="CV8" s="622"/>
      <c r="CW8" s="622"/>
      <c r="CX8" s="622"/>
      <c r="CY8" s="623"/>
      <c r="CZ8" s="659">
        <v>37.6</v>
      </c>
      <c r="DA8" s="659"/>
      <c r="DB8" s="659"/>
      <c r="DC8" s="659"/>
      <c r="DD8" s="627">
        <v>2751</v>
      </c>
      <c r="DE8" s="622"/>
      <c r="DF8" s="622"/>
      <c r="DG8" s="622"/>
      <c r="DH8" s="622"/>
      <c r="DI8" s="622"/>
      <c r="DJ8" s="622"/>
      <c r="DK8" s="622"/>
      <c r="DL8" s="622"/>
      <c r="DM8" s="622"/>
      <c r="DN8" s="622"/>
      <c r="DO8" s="622"/>
      <c r="DP8" s="623"/>
      <c r="DQ8" s="627">
        <v>3235246</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50961</v>
      </c>
      <c r="S9" s="622"/>
      <c r="T9" s="622"/>
      <c r="U9" s="622"/>
      <c r="V9" s="622"/>
      <c r="W9" s="622"/>
      <c r="X9" s="622"/>
      <c r="Y9" s="623"/>
      <c r="Z9" s="659">
        <v>0.3</v>
      </c>
      <c r="AA9" s="659"/>
      <c r="AB9" s="659"/>
      <c r="AC9" s="659"/>
      <c r="AD9" s="660">
        <v>50961</v>
      </c>
      <c r="AE9" s="660"/>
      <c r="AF9" s="660"/>
      <c r="AG9" s="660"/>
      <c r="AH9" s="660"/>
      <c r="AI9" s="660"/>
      <c r="AJ9" s="660"/>
      <c r="AK9" s="660"/>
      <c r="AL9" s="624">
        <v>0.6</v>
      </c>
      <c r="AM9" s="625"/>
      <c r="AN9" s="625"/>
      <c r="AO9" s="661"/>
      <c r="AP9" s="618" t="s">
        <v>229</v>
      </c>
      <c r="AQ9" s="619"/>
      <c r="AR9" s="619"/>
      <c r="AS9" s="619"/>
      <c r="AT9" s="619"/>
      <c r="AU9" s="619"/>
      <c r="AV9" s="619"/>
      <c r="AW9" s="619"/>
      <c r="AX9" s="619"/>
      <c r="AY9" s="619"/>
      <c r="AZ9" s="619"/>
      <c r="BA9" s="619"/>
      <c r="BB9" s="619"/>
      <c r="BC9" s="619"/>
      <c r="BD9" s="619"/>
      <c r="BE9" s="619"/>
      <c r="BF9" s="620"/>
      <c r="BG9" s="621">
        <v>2100083</v>
      </c>
      <c r="BH9" s="622"/>
      <c r="BI9" s="622"/>
      <c r="BJ9" s="622"/>
      <c r="BK9" s="622"/>
      <c r="BL9" s="622"/>
      <c r="BM9" s="622"/>
      <c r="BN9" s="623"/>
      <c r="BO9" s="659">
        <v>45.7</v>
      </c>
      <c r="BP9" s="659"/>
      <c r="BQ9" s="659"/>
      <c r="BR9" s="659"/>
      <c r="BS9" s="660" t="s">
        <v>121</v>
      </c>
      <c r="BT9" s="660"/>
      <c r="BU9" s="660"/>
      <c r="BV9" s="660"/>
      <c r="BW9" s="660"/>
      <c r="BX9" s="660"/>
      <c r="BY9" s="660"/>
      <c r="BZ9" s="660"/>
      <c r="CA9" s="660"/>
      <c r="CB9" s="700"/>
      <c r="CD9" s="618" t="s">
        <v>230</v>
      </c>
      <c r="CE9" s="619"/>
      <c r="CF9" s="619"/>
      <c r="CG9" s="619"/>
      <c r="CH9" s="619"/>
      <c r="CI9" s="619"/>
      <c r="CJ9" s="619"/>
      <c r="CK9" s="619"/>
      <c r="CL9" s="619"/>
      <c r="CM9" s="619"/>
      <c r="CN9" s="619"/>
      <c r="CO9" s="619"/>
      <c r="CP9" s="619"/>
      <c r="CQ9" s="620"/>
      <c r="CR9" s="621">
        <v>1292791</v>
      </c>
      <c r="CS9" s="622"/>
      <c r="CT9" s="622"/>
      <c r="CU9" s="622"/>
      <c r="CV9" s="622"/>
      <c r="CW9" s="622"/>
      <c r="CX9" s="622"/>
      <c r="CY9" s="623"/>
      <c r="CZ9" s="659">
        <v>7.8</v>
      </c>
      <c r="DA9" s="659"/>
      <c r="DB9" s="659"/>
      <c r="DC9" s="659"/>
      <c r="DD9" s="627">
        <v>16242</v>
      </c>
      <c r="DE9" s="622"/>
      <c r="DF9" s="622"/>
      <c r="DG9" s="622"/>
      <c r="DH9" s="622"/>
      <c r="DI9" s="622"/>
      <c r="DJ9" s="622"/>
      <c r="DK9" s="622"/>
      <c r="DL9" s="622"/>
      <c r="DM9" s="622"/>
      <c r="DN9" s="622"/>
      <c r="DO9" s="622"/>
      <c r="DP9" s="623"/>
      <c r="DQ9" s="627">
        <v>1138810</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63236</v>
      </c>
      <c r="BH10" s="622"/>
      <c r="BI10" s="622"/>
      <c r="BJ10" s="622"/>
      <c r="BK10" s="622"/>
      <c r="BL10" s="622"/>
      <c r="BM10" s="622"/>
      <c r="BN10" s="623"/>
      <c r="BO10" s="659">
        <v>1.4</v>
      </c>
      <c r="BP10" s="659"/>
      <c r="BQ10" s="659"/>
      <c r="BR10" s="659"/>
      <c r="BS10" s="660" t="s">
        <v>121</v>
      </c>
      <c r="BT10" s="660"/>
      <c r="BU10" s="660"/>
      <c r="BV10" s="660"/>
      <c r="BW10" s="660"/>
      <c r="BX10" s="660"/>
      <c r="BY10" s="660"/>
      <c r="BZ10" s="660"/>
      <c r="CA10" s="660"/>
      <c r="CB10" s="700"/>
      <c r="CD10" s="618" t="s">
        <v>233</v>
      </c>
      <c r="CE10" s="619"/>
      <c r="CF10" s="619"/>
      <c r="CG10" s="619"/>
      <c r="CH10" s="619"/>
      <c r="CI10" s="619"/>
      <c r="CJ10" s="619"/>
      <c r="CK10" s="619"/>
      <c r="CL10" s="619"/>
      <c r="CM10" s="619"/>
      <c r="CN10" s="619"/>
      <c r="CO10" s="619"/>
      <c r="CP10" s="619"/>
      <c r="CQ10" s="620"/>
      <c r="CR10" s="621">
        <v>38346</v>
      </c>
      <c r="CS10" s="622"/>
      <c r="CT10" s="622"/>
      <c r="CU10" s="622"/>
      <c r="CV10" s="622"/>
      <c r="CW10" s="622"/>
      <c r="CX10" s="622"/>
      <c r="CY10" s="623"/>
      <c r="CZ10" s="659">
        <v>0.2</v>
      </c>
      <c r="DA10" s="659"/>
      <c r="DB10" s="659"/>
      <c r="DC10" s="659"/>
      <c r="DD10" s="627">
        <v>2456</v>
      </c>
      <c r="DE10" s="622"/>
      <c r="DF10" s="622"/>
      <c r="DG10" s="622"/>
      <c r="DH10" s="622"/>
      <c r="DI10" s="622"/>
      <c r="DJ10" s="622"/>
      <c r="DK10" s="622"/>
      <c r="DL10" s="622"/>
      <c r="DM10" s="622"/>
      <c r="DN10" s="622"/>
      <c r="DO10" s="622"/>
      <c r="DP10" s="623"/>
      <c r="DQ10" s="627">
        <v>37170</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932712</v>
      </c>
      <c r="S11" s="622"/>
      <c r="T11" s="622"/>
      <c r="U11" s="622"/>
      <c r="V11" s="622"/>
      <c r="W11" s="622"/>
      <c r="X11" s="622"/>
      <c r="Y11" s="623"/>
      <c r="Z11" s="624">
        <v>5.3</v>
      </c>
      <c r="AA11" s="625"/>
      <c r="AB11" s="625"/>
      <c r="AC11" s="626"/>
      <c r="AD11" s="627">
        <v>932712</v>
      </c>
      <c r="AE11" s="622"/>
      <c r="AF11" s="622"/>
      <c r="AG11" s="622"/>
      <c r="AH11" s="622"/>
      <c r="AI11" s="622"/>
      <c r="AJ11" s="622"/>
      <c r="AK11" s="623"/>
      <c r="AL11" s="624">
        <v>10.7</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51657</v>
      </c>
      <c r="BH11" s="622"/>
      <c r="BI11" s="622"/>
      <c r="BJ11" s="622"/>
      <c r="BK11" s="622"/>
      <c r="BL11" s="622"/>
      <c r="BM11" s="622"/>
      <c r="BN11" s="623"/>
      <c r="BO11" s="659">
        <v>1.1000000000000001</v>
      </c>
      <c r="BP11" s="659"/>
      <c r="BQ11" s="659"/>
      <c r="BR11" s="659"/>
      <c r="BS11" s="660" t="s">
        <v>121</v>
      </c>
      <c r="BT11" s="660"/>
      <c r="BU11" s="660"/>
      <c r="BV11" s="660"/>
      <c r="BW11" s="660"/>
      <c r="BX11" s="660"/>
      <c r="BY11" s="660"/>
      <c r="BZ11" s="660"/>
      <c r="CA11" s="660"/>
      <c r="CB11" s="700"/>
      <c r="CD11" s="618" t="s">
        <v>236</v>
      </c>
      <c r="CE11" s="619"/>
      <c r="CF11" s="619"/>
      <c r="CG11" s="619"/>
      <c r="CH11" s="619"/>
      <c r="CI11" s="619"/>
      <c r="CJ11" s="619"/>
      <c r="CK11" s="619"/>
      <c r="CL11" s="619"/>
      <c r="CM11" s="619"/>
      <c r="CN11" s="619"/>
      <c r="CO11" s="619"/>
      <c r="CP11" s="619"/>
      <c r="CQ11" s="620"/>
      <c r="CR11" s="621">
        <v>190106</v>
      </c>
      <c r="CS11" s="622"/>
      <c r="CT11" s="622"/>
      <c r="CU11" s="622"/>
      <c r="CV11" s="622"/>
      <c r="CW11" s="622"/>
      <c r="CX11" s="622"/>
      <c r="CY11" s="623"/>
      <c r="CZ11" s="659">
        <v>1.1000000000000001</v>
      </c>
      <c r="DA11" s="659"/>
      <c r="DB11" s="659"/>
      <c r="DC11" s="659"/>
      <c r="DD11" s="627">
        <v>50109</v>
      </c>
      <c r="DE11" s="622"/>
      <c r="DF11" s="622"/>
      <c r="DG11" s="622"/>
      <c r="DH11" s="622"/>
      <c r="DI11" s="622"/>
      <c r="DJ11" s="622"/>
      <c r="DK11" s="622"/>
      <c r="DL11" s="622"/>
      <c r="DM11" s="622"/>
      <c r="DN11" s="622"/>
      <c r="DO11" s="622"/>
      <c r="DP11" s="623"/>
      <c r="DQ11" s="627">
        <v>136909</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t="s">
        <v>121</v>
      </c>
      <c r="S12" s="622"/>
      <c r="T12" s="622"/>
      <c r="U12" s="622"/>
      <c r="V12" s="622"/>
      <c r="W12" s="622"/>
      <c r="X12" s="622"/>
      <c r="Y12" s="623"/>
      <c r="Z12" s="659" t="s">
        <v>121</v>
      </c>
      <c r="AA12" s="659"/>
      <c r="AB12" s="659"/>
      <c r="AC12" s="659"/>
      <c r="AD12" s="660" t="s">
        <v>121</v>
      </c>
      <c r="AE12" s="660"/>
      <c r="AF12" s="660"/>
      <c r="AG12" s="660"/>
      <c r="AH12" s="660"/>
      <c r="AI12" s="660"/>
      <c r="AJ12" s="660"/>
      <c r="AK12" s="660"/>
      <c r="AL12" s="624" t="s">
        <v>121</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1610111</v>
      </c>
      <c r="BH12" s="622"/>
      <c r="BI12" s="622"/>
      <c r="BJ12" s="622"/>
      <c r="BK12" s="622"/>
      <c r="BL12" s="622"/>
      <c r="BM12" s="622"/>
      <c r="BN12" s="623"/>
      <c r="BO12" s="659">
        <v>35.1</v>
      </c>
      <c r="BP12" s="659"/>
      <c r="BQ12" s="659"/>
      <c r="BR12" s="659"/>
      <c r="BS12" s="660" t="s">
        <v>121</v>
      </c>
      <c r="BT12" s="660"/>
      <c r="BU12" s="660"/>
      <c r="BV12" s="660"/>
      <c r="BW12" s="660"/>
      <c r="BX12" s="660"/>
      <c r="BY12" s="660"/>
      <c r="BZ12" s="660"/>
      <c r="CA12" s="660"/>
      <c r="CB12" s="700"/>
      <c r="CD12" s="618" t="s">
        <v>239</v>
      </c>
      <c r="CE12" s="619"/>
      <c r="CF12" s="619"/>
      <c r="CG12" s="619"/>
      <c r="CH12" s="619"/>
      <c r="CI12" s="619"/>
      <c r="CJ12" s="619"/>
      <c r="CK12" s="619"/>
      <c r="CL12" s="619"/>
      <c r="CM12" s="619"/>
      <c r="CN12" s="619"/>
      <c r="CO12" s="619"/>
      <c r="CP12" s="619"/>
      <c r="CQ12" s="620"/>
      <c r="CR12" s="621">
        <v>126031</v>
      </c>
      <c r="CS12" s="622"/>
      <c r="CT12" s="622"/>
      <c r="CU12" s="622"/>
      <c r="CV12" s="622"/>
      <c r="CW12" s="622"/>
      <c r="CX12" s="622"/>
      <c r="CY12" s="623"/>
      <c r="CZ12" s="659">
        <v>0.8</v>
      </c>
      <c r="DA12" s="659"/>
      <c r="DB12" s="659"/>
      <c r="DC12" s="659"/>
      <c r="DD12" s="627">
        <v>553</v>
      </c>
      <c r="DE12" s="622"/>
      <c r="DF12" s="622"/>
      <c r="DG12" s="622"/>
      <c r="DH12" s="622"/>
      <c r="DI12" s="622"/>
      <c r="DJ12" s="622"/>
      <c r="DK12" s="622"/>
      <c r="DL12" s="622"/>
      <c r="DM12" s="622"/>
      <c r="DN12" s="622"/>
      <c r="DO12" s="622"/>
      <c r="DP12" s="623"/>
      <c r="DQ12" s="627">
        <v>69162</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1605961</v>
      </c>
      <c r="BH13" s="622"/>
      <c r="BI13" s="622"/>
      <c r="BJ13" s="622"/>
      <c r="BK13" s="622"/>
      <c r="BL13" s="622"/>
      <c r="BM13" s="622"/>
      <c r="BN13" s="623"/>
      <c r="BO13" s="659">
        <v>35</v>
      </c>
      <c r="BP13" s="659"/>
      <c r="BQ13" s="659"/>
      <c r="BR13" s="659"/>
      <c r="BS13" s="660" t="s">
        <v>121</v>
      </c>
      <c r="BT13" s="660"/>
      <c r="BU13" s="660"/>
      <c r="BV13" s="660"/>
      <c r="BW13" s="660"/>
      <c r="BX13" s="660"/>
      <c r="BY13" s="660"/>
      <c r="BZ13" s="660"/>
      <c r="CA13" s="660"/>
      <c r="CB13" s="700"/>
      <c r="CD13" s="618" t="s">
        <v>242</v>
      </c>
      <c r="CE13" s="619"/>
      <c r="CF13" s="619"/>
      <c r="CG13" s="619"/>
      <c r="CH13" s="619"/>
      <c r="CI13" s="619"/>
      <c r="CJ13" s="619"/>
      <c r="CK13" s="619"/>
      <c r="CL13" s="619"/>
      <c r="CM13" s="619"/>
      <c r="CN13" s="619"/>
      <c r="CO13" s="619"/>
      <c r="CP13" s="619"/>
      <c r="CQ13" s="620"/>
      <c r="CR13" s="621">
        <v>3467077</v>
      </c>
      <c r="CS13" s="622"/>
      <c r="CT13" s="622"/>
      <c r="CU13" s="622"/>
      <c r="CV13" s="622"/>
      <c r="CW13" s="622"/>
      <c r="CX13" s="622"/>
      <c r="CY13" s="623"/>
      <c r="CZ13" s="659">
        <v>20.9</v>
      </c>
      <c r="DA13" s="659"/>
      <c r="DB13" s="659"/>
      <c r="DC13" s="659"/>
      <c r="DD13" s="627">
        <v>2524293</v>
      </c>
      <c r="DE13" s="622"/>
      <c r="DF13" s="622"/>
      <c r="DG13" s="622"/>
      <c r="DH13" s="622"/>
      <c r="DI13" s="622"/>
      <c r="DJ13" s="622"/>
      <c r="DK13" s="622"/>
      <c r="DL13" s="622"/>
      <c r="DM13" s="622"/>
      <c r="DN13" s="622"/>
      <c r="DO13" s="622"/>
      <c r="DP13" s="623"/>
      <c r="DQ13" s="627">
        <v>1667577</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135101</v>
      </c>
      <c r="BH14" s="622"/>
      <c r="BI14" s="622"/>
      <c r="BJ14" s="622"/>
      <c r="BK14" s="622"/>
      <c r="BL14" s="622"/>
      <c r="BM14" s="622"/>
      <c r="BN14" s="623"/>
      <c r="BO14" s="659">
        <v>2.9</v>
      </c>
      <c r="BP14" s="659"/>
      <c r="BQ14" s="659"/>
      <c r="BR14" s="659"/>
      <c r="BS14" s="660" t="s">
        <v>121</v>
      </c>
      <c r="BT14" s="660"/>
      <c r="BU14" s="660"/>
      <c r="BV14" s="660"/>
      <c r="BW14" s="660"/>
      <c r="BX14" s="660"/>
      <c r="BY14" s="660"/>
      <c r="BZ14" s="660"/>
      <c r="CA14" s="660"/>
      <c r="CB14" s="700"/>
      <c r="CD14" s="618" t="s">
        <v>245</v>
      </c>
      <c r="CE14" s="619"/>
      <c r="CF14" s="619"/>
      <c r="CG14" s="619"/>
      <c r="CH14" s="619"/>
      <c r="CI14" s="619"/>
      <c r="CJ14" s="619"/>
      <c r="CK14" s="619"/>
      <c r="CL14" s="619"/>
      <c r="CM14" s="619"/>
      <c r="CN14" s="619"/>
      <c r="CO14" s="619"/>
      <c r="CP14" s="619"/>
      <c r="CQ14" s="620"/>
      <c r="CR14" s="621">
        <v>443612</v>
      </c>
      <c r="CS14" s="622"/>
      <c r="CT14" s="622"/>
      <c r="CU14" s="622"/>
      <c r="CV14" s="622"/>
      <c r="CW14" s="622"/>
      <c r="CX14" s="622"/>
      <c r="CY14" s="623"/>
      <c r="CZ14" s="659">
        <v>2.7</v>
      </c>
      <c r="DA14" s="659"/>
      <c r="DB14" s="659"/>
      <c r="DC14" s="659"/>
      <c r="DD14" s="627">
        <v>30350</v>
      </c>
      <c r="DE14" s="622"/>
      <c r="DF14" s="622"/>
      <c r="DG14" s="622"/>
      <c r="DH14" s="622"/>
      <c r="DI14" s="622"/>
      <c r="DJ14" s="622"/>
      <c r="DK14" s="622"/>
      <c r="DL14" s="622"/>
      <c r="DM14" s="622"/>
      <c r="DN14" s="622"/>
      <c r="DO14" s="622"/>
      <c r="DP14" s="623"/>
      <c r="DQ14" s="627">
        <v>419842</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v>8762</v>
      </c>
      <c r="S15" s="622"/>
      <c r="T15" s="622"/>
      <c r="U15" s="622"/>
      <c r="V15" s="622"/>
      <c r="W15" s="622"/>
      <c r="X15" s="622"/>
      <c r="Y15" s="623"/>
      <c r="Z15" s="659">
        <v>0</v>
      </c>
      <c r="AA15" s="659"/>
      <c r="AB15" s="659"/>
      <c r="AC15" s="659"/>
      <c r="AD15" s="660">
        <v>8762</v>
      </c>
      <c r="AE15" s="660"/>
      <c r="AF15" s="660"/>
      <c r="AG15" s="660"/>
      <c r="AH15" s="660"/>
      <c r="AI15" s="660"/>
      <c r="AJ15" s="660"/>
      <c r="AK15" s="660"/>
      <c r="AL15" s="624">
        <v>0.1</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252329</v>
      </c>
      <c r="BH15" s="622"/>
      <c r="BI15" s="622"/>
      <c r="BJ15" s="622"/>
      <c r="BK15" s="622"/>
      <c r="BL15" s="622"/>
      <c r="BM15" s="622"/>
      <c r="BN15" s="623"/>
      <c r="BO15" s="659">
        <v>5.5</v>
      </c>
      <c r="BP15" s="659"/>
      <c r="BQ15" s="659"/>
      <c r="BR15" s="659"/>
      <c r="BS15" s="660" t="s">
        <v>121</v>
      </c>
      <c r="BT15" s="660"/>
      <c r="BU15" s="660"/>
      <c r="BV15" s="660"/>
      <c r="BW15" s="660"/>
      <c r="BX15" s="660"/>
      <c r="BY15" s="660"/>
      <c r="BZ15" s="660"/>
      <c r="CA15" s="660"/>
      <c r="CB15" s="700"/>
      <c r="CD15" s="618" t="s">
        <v>248</v>
      </c>
      <c r="CE15" s="619"/>
      <c r="CF15" s="619"/>
      <c r="CG15" s="619"/>
      <c r="CH15" s="619"/>
      <c r="CI15" s="619"/>
      <c r="CJ15" s="619"/>
      <c r="CK15" s="619"/>
      <c r="CL15" s="619"/>
      <c r="CM15" s="619"/>
      <c r="CN15" s="619"/>
      <c r="CO15" s="619"/>
      <c r="CP15" s="619"/>
      <c r="CQ15" s="620"/>
      <c r="CR15" s="621">
        <v>1521999</v>
      </c>
      <c r="CS15" s="622"/>
      <c r="CT15" s="622"/>
      <c r="CU15" s="622"/>
      <c r="CV15" s="622"/>
      <c r="CW15" s="622"/>
      <c r="CX15" s="622"/>
      <c r="CY15" s="623"/>
      <c r="CZ15" s="659">
        <v>9.1999999999999993</v>
      </c>
      <c r="DA15" s="659"/>
      <c r="DB15" s="659"/>
      <c r="DC15" s="659"/>
      <c r="DD15" s="627">
        <v>109215</v>
      </c>
      <c r="DE15" s="622"/>
      <c r="DF15" s="622"/>
      <c r="DG15" s="622"/>
      <c r="DH15" s="622"/>
      <c r="DI15" s="622"/>
      <c r="DJ15" s="622"/>
      <c r="DK15" s="622"/>
      <c r="DL15" s="622"/>
      <c r="DM15" s="622"/>
      <c r="DN15" s="622"/>
      <c r="DO15" s="622"/>
      <c r="DP15" s="623"/>
      <c r="DQ15" s="627">
        <v>1049199</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40723</v>
      </c>
      <c r="S16" s="622"/>
      <c r="T16" s="622"/>
      <c r="U16" s="622"/>
      <c r="V16" s="622"/>
      <c r="W16" s="622"/>
      <c r="X16" s="622"/>
      <c r="Y16" s="623"/>
      <c r="Z16" s="659">
        <v>0.2</v>
      </c>
      <c r="AA16" s="659"/>
      <c r="AB16" s="659"/>
      <c r="AC16" s="659"/>
      <c r="AD16" s="660">
        <v>40723</v>
      </c>
      <c r="AE16" s="660"/>
      <c r="AF16" s="660"/>
      <c r="AG16" s="660"/>
      <c r="AH16" s="660"/>
      <c r="AI16" s="660"/>
      <c r="AJ16" s="660"/>
      <c r="AK16" s="660"/>
      <c r="AL16" s="624">
        <v>0.5</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700"/>
      <c r="CD16" s="618" t="s">
        <v>251</v>
      </c>
      <c r="CE16" s="619"/>
      <c r="CF16" s="619"/>
      <c r="CG16" s="619"/>
      <c r="CH16" s="619"/>
      <c r="CI16" s="619"/>
      <c r="CJ16" s="619"/>
      <c r="CK16" s="619"/>
      <c r="CL16" s="619"/>
      <c r="CM16" s="619"/>
      <c r="CN16" s="619"/>
      <c r="CO16" s="619"/>
      <c r="CP16" s="619"/>
      <c r="CQ16" s="620"/>
      <c r="CR16" s="621">
        <v>4102</v>
      </c>
      <c r="CS16" s="622"/>
      <c r="CT16" s="622"/>
      <c r="CU16" s="622"/>
      <c r="CV16" s="622"/>
      <c r="CW16" s="622"/>
      <c r="CX16" s="622"/>
      <c r="CY16" s="623"/>
      <c r="CZ16" s="659">
        <v>0</v>
      </c>
      <c r="DA16" s="659"/>
      <c r="DB16" s="659"/>
      <c r="DC16" s="659"/>
      <c r="DD16" s="627" t="s">
        <v>121</v>
      </c>
      <c r="DE16" s="622"/>
      <c r="DF16" s="622"/>
      <c r="DG16" s="622"/>
      <c r="DH16" s="622"/>
      <c r="DI16" s="622"/>
      <c r="DJ16" s="622"/>
      <c r="DK16" s="622"/>
      <c r="DL16" s="622"/>
      <c r="DM16" s="622"/>
      <c r="DN16" s="622"/>
      <c r="DO16" s="622"/>
      <c r="DP16" s="623"/>
      <c r="DQ16" s="627">
        <v>4102</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227001</v>
      </c>
      <c r="S17" s="622"/>
      <c r="T17" s="622"/>
      <c r="U17" s="622"/>
      <c r="V17" s="622"/>
      <c r="W17" s="622"/>
      <c r="X17" s="622"/>
      <c r="Y17" s="623"/>
      <c r="Z17" s="659">
        <v>1.3</v>
      </c>
      <c r="AA17" s="659"/>
      <c r="AB17" s="659"/>
      <c r="AC17" s="659"/>
      <c r="AD17" s="660">
        <v>227001</v>
      </c>
      <c r="AE17" s="660"/>
      <c r="AF17" s="660"/>
      <c r="AG17" s="660"/>
      <c r="AH17" s="660"/>
      <c r="AI17" s="660"/>
      <c r="AJ17" s="660"/>
      <c r="AK17" s="660"/>
      <c r="AL17" s="624">
        <v>2.6</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700"/>
      <c r="CD17" s="618" t="s">
        <v>254</v>
      </c>
      <c r="CE17" s="619"/>
      <c r="CF17" s="619"/>
      <c r="CG17" s="619"/>
      <c r="CH17" s="619"/>
      <c r="CI17" s="619"/>
      <c r="CJ17" s="619"/>
      <c r="CK17" s="619"/>
      <c r="CL17" s="619"/>
      <c r="CM17" s="619"/>
      <c r="CN17" s="619"/>
      <c r="CO17" s="619"/>
      <c r="CP17" s="619"/>
      <c r="CQ17" s="620"/>
      <c r="CR17" s="621">
        <v>1309022</v>
      </c>
      <c r="CS17" s="622"/>
      <c r="CT17" s="622"/>
      <c r="CU17" s="622"/>
      <c r="CV17" s="622"/>
      <c r="CW17" s="622"/>
      <c r="CX17" s="622"/>
      <c r="CY17" s="623"/>
      <c r="CZ17" s="659">
        <v>7.9</v>
      </c>
      <c r="DA17" s="659"/>
      <c r="DB17" s="659"/>
      <c r="DC17" s="659"/>
      <c r="DD17" s="627" t="s">
        <v>121</v>
      </c>
      <c r="DE17" s="622"/>
      <c r="DF17" s="622"/>
      <c r="DG17" s="622"/>
      <c r="DH17" s="622"/>
      <c r="DI17" s="622"/>
      <c r="DJ17" s="622"/>
      <c r="DK17" s="622"/>
      <c r="DL17" s="622"/>
      <c r="DM17" s="622"/>
      <c r="DN17" s="622"/>
      <c r="DO17" s="622"/>
      <c r="DP17" s="623"/>
      <c r="DQ17" s="627">
        <v>1309022</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40932</v>
      </c>
      <c r="S18" s="622"/>
      <c r="T18" s="622"/>
      <c r="U18" s="622"/>
      <c r="V18" s="622"/>
      <c r="W18" s="622"/>
      <c r="X18" s="622"/>
      <c r="Y18" s="623"/>
      <c r="Z18" s="659">
        <v>0.2</v>
      </c>
      <c r="AA18" s="659"/>
      <c r="AB18" s="659"/>
      <c r="AC18" s="659"/>
      <c r="AD18" s="660">
        <v>40932</v>
      </c>
      <c r="AE18" s="660"/>
      <c r="AF18" s="660"/>
      <c r="AG18" s="660"/>
      <c r="AH18" s="660"/>
      <c r="AI18" s="660"/>
      <c r="AJ18" s="660"/>
      <c r="AK18" s="660"/>
      <c r="AL18" s="624">
        <v>0.5</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700"/>
      <c r="CD18" s="618" t="s">
        <v>257</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184403</v>
      </c>
      <c r="S19" s="622"/>
      <c r="T19" s="622"/>
      <c r="U19" s="622"/>
      <c r="V19" s="622"/>
      <c r="W19" s="622"/>
      <c r="X19" s="622"/>
      <c r="Y19" s="623"/>
      <c r="Z19" s="659">
        <v>1</v>
      </c>
      <c r="AA19" s="659"/>
      <c r="AB19" s="659"/>
      <c r="AC19" s="659"/>
      <c r="AD19" s="660">
        <v>184403</v>
      </c>
      <c r="AE19" s="660"/>
      <c r="AF19" s="660"/>
      <c r="AG19" s="660"/>
      <c r="AH19" s="660"/>
      <c r="AI19" s="660"/>
      <c r="AJ19" s="660"/>
      <c r="AK19" s="660"/>
      <c r="AL19" s="624">
        <v>2.1</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v>319162</v>
      </c>
      <c r="BH19" s="622"/>
      <c r="BI19" s="622"/>
      <c r="BJ19" s="622"/>
      <c r="BK19" s="622"/>
      <c r="BL19" s="622"/>
      <c r="BM19" s="622"/>
      <c r="BN19" s="623"/>
      <c r="BO19" s="659">
        <v>6.9</v>
      </c>
      <c r="BP19" s="659"/>
      <c r="BQ19" s="659"/>
      <c r="BR19" s="659"/>
      <c r="BS19" s="660" t="s">
        <v>121</v>
      </c>
      <c r="BT19" s="660"/>
      <c r="BU19" s="660"/>
      <c r="BV19" s="660"/>
      <c r="BW19" s="660"/>
      <c r="BX19" s="660"/>
      <c r="BY19" s="660"/>
      <c r="BZ19" s="660"/>
      <c r="CA19" s="660"/>
      <c r="CB19" s="700"/>
      <c r="CD19" s="618" t="s">
        <v>260</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261</v>
      </c>
      <c r="C20" s="689"/>
      <c r="D20" s="689"/>
      <c r="E20" s="689"/>
      <c r="F20" s="689"/>
      <c r="G20" s="689"/>
      <c r="H20" s="689"/>
      <c r="I20" s="689"/>
      <c r="J20" s="689"/>
      <c r="K20" s="689"/>
      <c r="L20" s="689"/>
      <c r="M20" s="689"/>
      <c r="N20" s="689"/>
      <c r="O20" s="689"/>
      <c r="P20" s="689"/>
      <c r="Q20" s="690"/>
      <c r="R20" s="621">
        <v>1666</v>
      </c>
      <c r="S20" s="622"/>
      <c r="T20" s="622"/>
      <c r="U20" s="622"/>
      <c r="V20" s="622"/>
      <c r="W20" s="622"/>
      <c r="X20" s="622"/>
      <c r="Y20" s="623"/>
      <c r="Z20" s="659">
        <v>0</v>
      </c>
      <c r="AA20" s="659"/>
      <c r="AB20" s="659"/>
      <c r="AC20" s="659"/>
      <c r="AD20" s="660">
        <v>1666</v>
      </c>
      <c r="AE20" s="660"/>
      <c r="AF20" s="660"/>
      <c r="AG20" s="660"/>
      <c r="AH20" s="660"/>
      <c r="AI20" s="660"/>
      <c r="AJ20" s="660"/>
      <c r="AK20" s="660"/>
      <c r="AL20" s="624">
        <v>0</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v>319162</v>
      </c>
      <c r="BH20" s="622"/>
      <c r="BI20" s="622"/>
      <c r="BJ20" s="622"/>
      <c r="BK20" s="622"/>
      <c r="BL20" s="622"/>
      <c r="BM20" s="622"/>
      <c r="BN20" s="623"/>
      <c r="BO20" s="659">
        <v>6.9</v>
      </c>
      <c r="BP20" s="659"/>
      <c r="BQ20" s="659"/>
      <c r="BR20" s="659"/>
      <c r="BS20" s="660" t="s">
        <v>121</v>
      </c>
      <c r="BT20" s="660"/>
      <c r="BU20" s="660"/>
      <c r="BV20" s="660"/>
      <c r="BW20" s="660"/>
      <c r="BX20" s="660"/>
      <c r="BY20" s="660"/>
      <c r="BZ20" s="660"/>
      <c r="CA20" s="660"/>
      <c r="CB20" s="700"/>
      <c r="CD20" s="618" t="s">
        <v>263</v>
      </c>
      <c r="CE20" s="619"/>
      <c r="CF20" s="619"/>
      <c r="CG20" s="619"/>
      <c r="CH20" s="619"/>
      <c r="CI20" s="619"/>
      <c r="CJ20" s="619"/>
      <c r="CK20" s="619"/>
      <c r="CL20" s="619"/>
      <c r="CM20" s="619"/>
      <c r="CN20" s="619"/>
      <c r="CO20" s="619"/>
      <c r="CP20" s="619"/>
      <c r="CQ20" s="620"/>
      <c r="CR20" s="621">
        <v>16620048</v>
      </c>
      <c r="CS20" s="622"/>
      <c r="CT20" s="622"/>
      <c r="CU20" s="622"/>
      <c r="CV20" s="622"/>
      <c r="CW20" s="622"/>
      <c r="CX20" s="622"/>
      <c r="CY20" s="623"/>
      <c r="CZ20" s="659">
        <v>100</v>
      </c>
      <c r="DA20" s="659"/>
      <c r="DB20" s="659"/>
      <c r="DC20" s="659"/>
      <c r="DD20" s="627">
        <v>2929539</v>
      </c>
      <c r="DE20" s="622"/>
      <c r="DF20" s="622"/>
      <c r="DG20" s="622"/>
      <c r="DH20" s="622"/>
      <c r="DI20" s="622"/>
      <c r="DJ20" s="622"/>
      <c r="DK20" s="622"/>
      <c r="DL20" s="622"/>
      <c r="DM20" s="622"/>
      <c r="DN20" s="622"/>
      <c r="DO20" s="622"/>
      <c r="DP20" s="623"/>
      <c r="DQ20" s="627">
        <v>10689623</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3082952</v>
      </c>
      <c r="S21" s="622"/>
      <c r="T21" s="622"/>
      <c r="U21" s="622"/>
      <c r="V21" s="622"/>
      <c r="W21" s="622"/>
      <c r="X21" s="622"/>
      <c r="Y21" s="623"/>
      <c r="Z21" s="659">
        <v>17.399999999999999</v>
      </c>
      <c r="AA21" s="659"/>
      <c r="AB21" s="659"/>
      <c r="AC21" s="659"/>
      <c r="AD21" s="660">
        <v>3003430</v>
      </c>
      <c r="AE21" s="660"/>
      <c r="AF21" s="660"/>
      <c r="AG21" s="660"/>
      <c r="AH21" s="660"/>
      <c r="AI21" s="660"/>
      <c r="AJ21" s="660"/>
      <c r="AK21" s="660"/>
      <c r="AL21" s="624">
        <v>34.6</v>
      </c>
      <c r="AM21" s="625"/>
      <c r="AN21" s="625"/>
      <c r="AO21" s="661"/>
      <c r="AP21" s="618" t="s">
        <v>265</v>
      </c>
      <c r="AQ21" s="698"/>
      <c r="AR21" s="698"/>
      <c r="AS21" s="698"/>
      <c r="AT21" s="698"/>
      <c r="AU21" s="698"/>
      <c r="AV21" s="698"/>
      <c r="AW21" s="698"/>
      <c r="AX21" s="698"/>
      <c r="AY21" s="698"/>
      <c r="AZ21" s="698"/>
      <c r="BA21" s="698"/>
      <c r="BB21" s="698"/>
      <c r="BC21" s="698"/>
      <c r="BD21" s="698"/>
      <c r="BE21" s="698"/>
      <c r="BF21" s="699"/>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3003430</v>
      </c>
      <c r="S22" s="622"/>
      <c r="T22" s="622"/>
      <c r="U22" s="622"/>
      <c r="V22" s="622"/>
      <c r="W22" s="622"/>
      <c r="X22" s="622"/>
      <c r="Y22" s="623"/>
      <c r="Z22" s="659">
        <v>16.899999999999999</v>
      </c>
      <c r="AA22" s="659"/>
      <c r="AB22" s="659"/>
      <c r="AC22" s="659"/>
      <c r="AD22" s="660">
        <v>3003430</v>
      </c>
      <c r="AE22" s="660"/>
      <c r="AF22" s="660"/>
      <c r="AG22" s="660"/>
      <c r="AH22" s="660"/>
      <c r="AI22" s="660"/>
      <c r="AJ22" s="660"/>
      <c r="AK22" s="660"/>
      <c r="AL22" s="624">
        <v>34.6</v>
      </c>
      <c r="AM22" s="625"/>
      <c r="AN22" s="625"/>
      <c r="AO22" s="661"/>
      <c r="AP22" s="618" t="s">
        <v>267</v>
      </c>
      <c r="AQ22" s="698"/>
      <c r="AR22" s="698"/>
      <c r="AS22" s="698"/>
      <c r="AT22" s="698"/>
      <c r="AU22" s="698"/>
      <c r="AV22" s="698"/>
      <c r="AW22" s="698"/>
      <c r="AX22" s="698"/>
      <c r="AY22" s="698"/>
      <c r="AZ22" s="698"/>
      <c r="BA22" s="698"/>
      <c r="BB22" s="698"/>
      <c r="BC22" s="698"/>
      <c r="BD22" s="698"/>
      <c r="BE22" s="698"/>
      <c r="BF22" s="699"/>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700"/>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269</v>
      </c>
      <c r="C23" s="619"/>
      <c r="D23" s="619"/>
      <c r="E23" s="619"/>
      <c r="F23" s="619"/>
      <c r="G23" s="619"/>
      <c r="H23" s="619"/>
      <c r="I23" s="619"/>
      <c r="J23" s="619"/>
      <c r="K23" s="619"/>
      <c r="L23" s="619"/>
      <c r="M23" s="619"/>
      <c r="N23" s="619"/>
      <c r="O23" s="619"/>
      <c r="P23" s="619"/>
      <c r="Q23" s="620"/>
      <c r="R23" s="621">
        <v>79522</v>
      </c>
      <c r="S23" s="622"/>
      <c r="T23" s="622"/>
      <c r="U23" s="622"/>
      <c r="V23" s="622"/>
      <c r="W23" s="622"/>
      <c r="X23" s="622"/>
      <c r="Y23" s="623"/>
      <c r="Z23" s="659">
        <v>0.4</v>
      </c>
      <c r="AA23" s="659"/>
      <c r="AB23" s="659"/>
      <c r="AC23" s="659"/>
      <c r="AD23" s="660" t="s">
        <v>121</v>
      </c>
      <c r="AE23" s="660"/>
      <c r="AF23" s="660"/>
      <c r="AG23" s="660"/>
      <c r="AH23" s="660"/>
      <c r="AI23" s="660"/>
      <c r="AJ23" s="660"/>
      <c r="AK23" s="660"/>
      <c r="AL23" s="624" t="s">
        <v>121</v>
      </c>
      <c r="AM23" s="625"/>
      <c r="AN23" s="625"/>
      <c r="AO23" s="661"/>
      <c r="AP23" s="618" t="s">
        <v>270</v>
      </c>
      <c r="AQ23" s="698"/>
      <c r="AR23" s="698"/>
      <c r="AS23" s="698"/>
      <c r="AT23" s="698"/>
      <c r="AU23" s="698"/>
      <c r="AV23" s="698"/>
      <c r="AW23" s="698"/>
      <c r="AX23" s="698"/>
      <c r="AY23" s="698"/>
      <c r="AZ23" s="698"/>
      <c r="BA23" s="698"/>
      <c r="BB23" s="698"/>
      <c r="BC23" s="698"/>
      <c r="BD23" s="698"/>
      <c r="BE23" s="698"/>
      <c r="BF23" s="699"/>
      <c r="BG23" s="621">
        <v>319162</v>
      </c>
      <c r="BH23" s="622"/>
      <c r="BI23" s="622"/>
      <c r="BJ23" s="622"/>
      <c r="BK23" s="622"/>
      <c r="BL23" s="622"/>
      <c r="BM23" s="622"/>
      <c r="BN23" s="623"/>
      <c r="BO23" s="659">
        <v>6.9</v>
      </c>
      <c r="BP23" s="659"/>
      <c r="BQ23" s="659"/>
      <c r="BR23" s="659"/>
      <c r="BS23" s="660" t="s">
        <v>121</v>
      </c>
      <c r="BT23" s="660"/>
      <c r="BU23" s="660"/>
      <c r="BV23" s="660"/>
      <c r="BW23" s="660"/>
      <c r="BX23" s="660"/>
      <c r="BY23" s="660"/>
      <c r="BZ23" s="660"/>
      <c r="CA23" s="660"/>
      <c r="CB23" s="700"/>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15">
      <c r="B24" s="618" t="s">
        <v>276</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277</v>
      </c>
      <c r="AQ24" s="698"/>
      <c r="AR24" s="698"/>
      <c r="AS24" s="698"/>
      <c r="AT24" s="698"/>
      <c r="AU24" s="698"/>
      <c r="AV24" s="698"/>
      <c r="AW24" s="698"/>
      <c r="AX24" s="698"/>
      <c r="AY24" s="698"/>
      <c r="AZ24" s="698"/>
      <c r="BA24" s="698"/>
      <c r="BB24" s="698"/>
      <c r="BC24" s="698"/>
      <c r="BD24" s="698"/>
      <c r="BE24" s="698"/>
      <c r="BF24" s="699"/>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700"/>
      <c r="CD24" s="679" t="s">
        <v>278</v>
      </c>
      <c r="CE24" s="680"/>
      <c r="CF24" s="680"/>
      <c r="CG24" s="680"/>
      <c r="CH24" s="680"/>
      <c r="CI24" s="680"/>
      <c r="CJ24" s="680"/>
      <c r="CK24" s="680"/>
      <c r="CL24" s="680"/>
      <c r="CM24" s="680"/>
      <c r="CN24" s="680"/>
      <c r="CO24" s="680"/>
      <c r="CP24" s="680"/>
      <c r="CQ24" s="681"/>
      <c r="CR24" s="676">
        <v>7392448</v>
      </c>
      <c r="CS24" s="677"/>
      <c r="CT24" s="677"/>
      <c r="CU24" s="677"/>
      <c r="CV24" s="677"/>
      <c r="CW24" s="677"/>
      <c r="CX24" s="677"/>
      <c r="CY24" s="702"/>
      <c r="CZ24" s="703">
        <v>44.5</v>
      </c>
      <c r="DA24" s="685"/>
      <c r="DB24" s="685"/>
      <c r="DC24" s="705"/>
      <c r="DD24" s="701">
        <v>4477585</v>
      </c>
      <c r="DE24" s="677"/>
      <c r="DF24" s="677"/>
      <c r="DG24" s="677"/>
      <c r="DH24" s="677"/>
      <c r="DI24" s="677"/>
      <c r="DJ24" s="677"/>
      <c r="DK24" s="702"/>
      <c r="DL24" s="701">
        <v>3977904</v>
      </c>
      <c r="DM24" s="677"/>
      <c r="DN24" s="677"/>
      <c r="DO24" s="677"/>
      <c r="DP24" s="677"/>
      <c r="DQ24" s="677"/>
      <c r="DR24" s="677"/>
      <c r="DS24" s="677"/>
      <c r="DT24" s="677"/>
      <c r="DU24" s="677"/>
      <c r="DV24" s="702"/>
      <c r="DW24" s="703">
        <v>45.6</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9074764</v>
      </c>
      <c r="S25" s="622"/>
      <c r="T25" s="622"/>
      <c r="U25" s="622"/>
      <c r="V25" s="622"/>
      <c r="W25" s="622"/>
      <c r="X25" s="622"/>
      <c r="Y25" s="623"/>
      <c r="Z25" s="659">
        <v>51.2</v>
      </c>
      <c r="AA25" s="659"/>
      <c r="AB25" s="659"/>
      <c r="AC25" s="659"/>
      <c r="AD25" s="660">
        <v>8676080</v>
      </c>
      <c r="AE25" s="660"/>
      <c r="AF25" s="660"/>
      <c r="AG25" s="660"/>
      <c r="AH25" s="660"/>
      <c r="AI25" s="660"/>
      <c r="AJ25" s="660"/>
      <c r="AK25" s="660"/>
      <c r="AL25" s="624">
        <v>99.8</v>
      </c>
      <c r="AM25" s="625"/>
      <c r="AN25" s="625"/>
      <c r="AO25" s="661"/>
      <c r="AP25" s="618" t="s">
        <v>280</v>
      </c>
      <c r="AQ25" s="698"/>
      <c r="AR25" s="698"/>
      <c r="AS25" s="698"/>
      <c r="AT25" s="698"/>
      <c r="AU25" s="698"/>
      <c r="AV25" s="698"/>
      <c r="AW25" s="698"/>
      <c r="AX25" s="698"/>
      <c r="AY25" s="698"/>
      <c r="AZ25" s="698"/>
      <c r="BA25" s="698"/>
      <c r="BB25" s="698"/>
      <c r="BC25" s="698"/>
      <c r="BD25" s="698"/>
      <c r="BE25" s="698"/>
      <c r="BF25" s="699"/>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700"/>
      <c r="CD25" s="618" t="s">
        <v>281</v>
      </c>
      <c r="CE25" s="619"/>
      <c r="CF25" s="619"/>
      <c r="CG25" s="619"/>
      <c r="CH25" s="619"/>
      <c r="CI25" s="619"/>
      <c r="CJ25" s="619"/>
      <c r="CK25" s="619"/>
      <c r="CL25" s="619"/>
      <c r="CM25" s="619"/>
      <c r="CN25" s="619"/>
      <c r="CO25" s="619"/>
      <c r="CP25" s="619"/>
      <c r="CQ25" s="620"/>
      <c r="CR25" s="621">
        <v>1925197</v>
      </c>
      <c r="CS25" s="634"/>
      <c r="CT25" s="634"/>
      <c r="CU25" s="634"/>
      <c r="CV25" s="634"/>
      <c r="CW25" s="634"/>
      <c r="CX25" s="634"/>
      <c r="CY25" s="635"/>
      <c r="CZ25" s="624">
        <v>11.6</v>
      </c>
      <c r="DA25" s="636"/>
      <c r="DB25" s="636"/>
      <c r="DC25" s="637"/>
      <c r="DD25" s="627">
        <v>1711936</v>
      </c>
      <c r="DE25" s="634"/>
      <c r="DF25" s="634"/>
      <c r="DG25" s="634"/>
      <c r="DH25" s="634"/>
      <c r="DI25" s="634"/>
      <c r="DJ25" s="634"/>
      <c r="DK25" s="635"/>
      <c r="DL25" s="627">
        <v>1681566</v>
      </c>
      <c r="DM25" s="634"/>
      <c r="DN25" s="634"/>
      <c r="DO25" s="634"/>
      <c r="DP25" s="634"/>
      <c r="DQ25" s="634"/>
      <c r="DR25" s="634"/>
      <c r="DS25" s="634"/>
      <c r="DT25" s="634"/>
      <c r="DU25" s="634"/>
      <c r="DV25" s="635"/>
      <c r="DW25" s="624">
        <v>19.3</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v>2585</v>
      </c>
      <c r="S26" s="622"/>
      <c r="T26" s="622"/>
      <c r="U26" s="622"/>
      <c r="V26" s="622"/>
      <c r="W26" s="622"/>
      <c r="X26" s="622"/>
      <c r="Y26" s="623"/>
      <c r="Z26" s="659">
        <v>0</v>
      </c>
      <c r="AA26" s="659"/>
      <c r="AB26" s="659"/>
      <c r="AC26" s="659"/>
      <c r="AD26" s="660">
        <v>2585</v>
      </c>
      <c r="AE26" s="660"/>
      <c r="AF26" s="660"/>
      <c r="AG26" s="660"/>
      <c r="AH26" s="660"/>
      <c r="AI26" s="660"/>
      <c r="AJ26" s="660"/>
      <c r="AK26" s="660"/>
      <c r="AL26" s="624">
        <v>0</v>
      </c>
      <c r="AM26" s="625"/>
      <c r="AN26" s="625"/>
      <c r="AO26" s="661"/>
      <c r="AP26" s="618" t="s">
        <v>283</v>
      </c>
      <c r="AQ26" s="698"/>
      <c r="AR26" s="698"/>
      <c r="AS26" s="698"/>
      <c r="AT26" s="698"/>
      <c r="AU26" s="698"/>
      <c r="AV26" s="698"/>
      <c r="AW26" s="698"/>
      <c r="AX26" s="698"/>
      <c r="AY26" s="698"/>
      <c r="AZ26" s="698"/>
      <c r="BA26" s="698"/>
      <c r="BB26" s="698"/>
      <c r="BC26" s="698"/>
      <c r="BD26" s="698"/>
      <c r="BE26" s="698"/>
      <c r="BF26" s="699"/>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700"/>
      <c r="CD26" s="618" t="s">
        <v>284</v>
      </c>
      <c r="CE26" s="619"/>
      <c r="CF26" s="619"/>
      <c r="CG26" s="619"/>
      <c r="CH26" s="619"/>
      <c r="CI26" s="619"/>
      <c r="CJ26" s="619"/>
      <c r="CK26" s="619"/>
      <c r="CL26" s="619"/>
      <c r="CM26" s="619"/>
      <c r="CN26" s="619"/>
      <c r="CO26" s="619"/>
      <c r="CP26" s="619"/>
      <c r="CQ26" s="620"/>
      <c r="CR26" s="621">
        <v>1125946</v>
      </c>
      <c r="CS26" s="622"/>
      <c r="CT26" s="622"/>
      <c r="CU26" s="622"/>
      <c r="CV26" s="622"/>
      <c r="CW26" s="622"/>
      <c r="CX26" s="622"/>
      <c r="CY26" s="623"/>
      <c r="CZ26" s="624">
        <v>6.8</v>
      </c>
      <c r="DA26" s="636"/>
      <c r="DB26" s="636"/>
      <c r="DC26" s="637"/>
      <c r="DD26" s="627">
        <v>912685</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127762</v>
      </c>
      <c r="S27" s="622"/>
      <c r="T27" s="622"/>
      <c r="U27" s="622"/>
      <c r="V27" s="622"/>
      <c r="W27" s="622"/>
      <c r="X27" s="622"/>
      <c r="Y27" s="623"/>
      <c r="Z27" s="659">
        <v>0.7</v>
      </c>
      <c r="AA27" s="659"/>
      <c r="AB27" s="659"/>
      <c r="AC27" s="659"/>
      <c r="AD27" s="660" t="s">
        <v>121</v>
      </c>
      <c r="AE27" s="660"/>
      <c r="AF27" s="660"/>
      <c r="AG27" s="660"/>
      <c r="AH27" s="660"/>
      <c r="AI27" s="660"/>
      <c r="AJ27" s="660"/>
      <c r="AK27" s="660"/>
      <c r="AL27" s="624" t="s">
        <v>121</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4593300</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700"/>
      <c r="CD27" s="618" t="s">
        <v>287</v>
      </c>
      <c r="CE27" s="619"/>
      <c r="CF27" s="619"/>
      <c r="CG27" s="619"/>
      <c r="CH27" s="619"/>
      <c r="CI27" s="619"/>
      <c r="CJ27" s="619"/>
      <c r="CK27" s="619"/>
      <c r="CL27" s="619"/>
      <c r="CM27" s="619"/>
      <c r="CN27" s="619"/>
      <c r="CO27" s="619"/>
      <c r="CP27" s="619"/>
      <c r="CQ27" s="620"/>
      <c r="CR27" s="621">
        <v>4158229</v>
      </c>
      <c r="CS27" s="634"/>
      <c r="CT27" s="634"/>
      <c r="CU27" s="634"/>
      <c r="CV27" s="634"/>
      <c r="CW27" s="634"/>
      <c r="CX27" s="634"/>
      <c r="CY27" s="635"/>
      <c r="CZ27" s="624">
        <v>25</v>
      </c>
      <c r="DA27" s="636"/>
      <c r="DB27" s="636"/>
      <c r="DC27" s="637"/>
      <c r="DD27" s="627">
        <v>1456627</v>
      </c>
      <c r="DE27" s="634"/>
      <c r="DF27" s="634"/>
      <c r="DG27" s="634"/>
      <c r="DH27" s="634"/>
      <c r="DI27" s="634"/>
      <c r="DJ27" s="634"/>
      <c r="DK27" s="635"/>
      <c r="DL27" s="627">
        <v>987316</v>
      </c>
      <c r="DM27" s="634"/>
      <c r="DN27" s="634"/>
      <c r="DO27" s="634"/>
      <c r="DP27" s="634"/>
      <c r="DQ27" s="634"/>
      <c r="DR27" s="634"/>
      <c r="DS27" s="634"/>
      <c r="DT27" s="634"/>
      <c r="DU27" s="634"/>
      <c r="DV27" s="635"/>
      <c r="DW27" s="624">
        <v>11.3</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127506</v>
      </c>
      <c r="S28" s="622"/>
      <c r="T28" s="622"/>
      <c r="U28" s="622"/>
      <c r="V28" s="622"/>
      <c r="W28" s="622"/>
      <c r="X28" s="622"/>
      <c r="Y28" s="623"/>
      <c r="Z28" s="659">
        <v>0.7</v>
      </c>
      <c r="AA28" s="659"/>
      <c r="AB28" s="659"/>
      <c r="AC28" s="659"/>
      <c r="AD28" s="660">
        <v>9504</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1309022</v>
      </c>
      <c r="CS28" s="622"/>
      <c r="CT28" s="622"/>
      <c r="CU28" s="622"/>
      <c r="CV28" s="622"/>
      <c r="CW28" s="622"/>
      <c r="CX28" s="622"/>
      <c r="CY28" s="623"/>
      <c r="CZ28" s="624">
        <v>7.9</v>
      </c>
      <c r="DA28" s="636"/>
      <c r="DB28" s="636"/>
      <c r="DC28" s="637"/>
      <c r="DD28" s="627">
        <v>1309022</v>
      </c>
      <c r="DE28" s="622"/>
      <c r="DF28" s="622"/>
      <c r="DG28" s="622"/>
      <c r="DH28" s="622"/>
      <c r="DI28" s="622"/>
      <c r="DJ28" s="622"/>
      <c r="DK28" s="623"/>
      <c r="DL28" s="627">
        <v>1309022</v>
      </c>
      <c r="DM28" s="622"/>
      <c r="DN28" s="622"/>
      <c r="DO28" s="622"/>
      <c r="DP28" s="622"/>
      <c r="DQ28" s="622"/>
      <c r="DR28" s="622"/>
      <c r="DS28" s="622"/>
      <c r="DT28" s="622"/>
      <c r="DU28" s="622"/>
      <c r="DV28" s="623"/>
      <c r="DW28" s="624">
        <v>15</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61933</v>
      </c>
      <c r="S29" s="622"/>
      <c r="T29" s="622"/>
      <c r="U29" s="622"/>
      <c r="V29" s="622"/>
      <c r="W29" s="622"/>
      <c r="X29" s="622"/>
      <c r="Y29" s="623"/>
      <c r="Z29" s="659">
        <v>0.3</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291</v>
      </c>
      <c r="CE29" s="641"/>
      <c r="CF29" s="618" t="s">
        <v>66</v>
      </c>
      <c r="CG29" s="619"/>
      <c r="CH29" s="619"/>
      <c r="CI29" s="619"/>
      <c r="CJ29" s="619"/>
      <c r="CK29" s="619"/>
      <c r="CL29" s="619"/>
      <c r="CM29" s="619"/>
      <c r="CN29" s="619"/>
      <c r="CO29" s="619"/>
      <c r="CP29" s="619"/>
      <c r="CQ29" s="620"/>
      <c r="CR29" s="621">
        <v>1309022</v>
      </c>
      <c r="CS29" s="634"/>
      <c r="CT29" s="634"/>
      <c r="CU29" s="634"/>
      <c r="CV29" s="634"/>
      <c r="CW29" s="634"/>
      <c r="CX29" s="634"/>
      <c r="CY29" s="635"/>
      <c r="CZ29" s="624">
        <v>7.9</v>
      </c>
      <c r="DA29" s="636"/>
      <c r="DB29" s="636"/>
      <c r="DC29" s="637"/>
      <c r="DD29" s="627">
        <v>1309022</v>
      </c>
      <c r="DE29" s="634"/>
      <c r="DF29" s="634"/>
      <c r="DG29" s="634"/>
      <c r="DH29" s="634"/>
      <c r="DI29" s="634"/>
      <c r="DJ29" s="634"/>
      <c r="DK29" s="635"/>
      <c r="DL29" s="627">
        <v>1309022</v>
      </c>
      <c r="DM29" s="634"/>
      <c r="DN29" s="634"/>
      <c r="DO29" s="634"/>
      <c r="DP29" s="634"/>
      <c r="DQ29" s="634"/>
      <c r="DR29" s="634"/>
      <c r="DS29" s="634"/>
      <c r="DT29" s="634"/>
      <c r="DU29" s="634"/>
      <c r="DV29" s="635"/>
      <c r="DW29" s="624">
        <v>15</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3433109</v>
      </c>
      <c r="S30" s="622"/>
      <c r="T30" s="622"/>
      <c r="U30" s="622"/>
      <c r="V30" s="622"/>
      <c r="W30" s="622"/>
      <c r="X30" s="622"/>
      <c r="Y30" s="623"/>
      <c r="Z30" s="659">
        <v>19.399999999999999</v>
      </c>
      <c r="AA30" s="659"/>
      <c r="AB30" s="659"/>
      <c r="AC30" s="659"/>
      <c r="AD30" s="660" t="s">
        <v>121</v>
      </c>
      <c r="AE30" s="660"/>
      <c r="AF30" s="660"/>
      <c r="AG30" s="660"/>
      <c r="AH30" s="660"/>
      <c r="AI30" s="660"/>
      <c r="AJ30" s="660"/>
      <c r="AK30" s="660"/>
      <c r="AL30" s="624" t="s">
        <v>121</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1"/>
      <c r="BI30" s="691"/>
      <c r="BJ30" s="691"/>
      <c r="BK30" s="691"/>
      <c r="BL30" s="691"/>
      <c r="BM30" s="691"/>
      <c r="BN30" s="691"/>
      <c r="BO30" s="691"/>
      <c r="BP30" s="691"/>
      <c r="BQ30" s="692"/>
      <c r="BR30" s="673" t="s">
        <v>294</v>
      </c>
      <c r="BS30" s="691"/>
      <c r="BT30" s="691"/>
      <c r="BU30" s="691"/>
      <c r="BV30" s="691"/>
      <c r="BW30" s="691"/>
      <c r="BX30" s="691"/>
      <c r="BY30" s="691"/>
      <c r="BZ30" s="691"/>
      <c r="CA30" s="691"/>
      <c r="CB30" s="692"/>
      <c r="CD30" s="642"/>
      <c r="CE30" s="643"/>
      <c r="CF30" s="618" t="s">
        <v>295</v>
      </c>
      <c r="CG30" s="619"/>
      <c r="CH30" s="619"/>
      <c r="CI30" s="619"/>
      <c r="CJ30" s="619"/>
      <c r="CK30" s="619"/>
      <c r="CL30" s="619"/>
      <c r="CM30" s="619"/>
      <c r="CN30" s="619"/>
      <c r="CO30" s="619"/>
      <c r="CP30" s="619"/>
      <c r="CQ30" s="620"/>
      <c r="CR30" s="621">
        <v>1260733</v>
      </c>
      <c r="CS30" s="622"/>
      <c r="CT30" s="622"/>
      <c r="CU30" s="622"/>
      <c r="CV30" s="622"/>
      <c r="CW30" s="622"/>
      <c r="CX30" s="622"/>
      <c r="CY30" s="623"/>
      <c r="CZ30" s="624">
        <v>7.6</v>
      </c>
      <c r="DA30" s="636"/>
      <c r="DB30" s="636"/>
      <c r="DC30" s="637"/>
      <c r="DD30" s="627">
        <v>1260733</v>
      </c>
      <c r="DE30" s="622"/>
      <c r="DF30" s="622"/>
      <c r="DG30" s="622"/>
      <c r="DH30" s="622"/>
      <c r="DI30" s="622"/>
      <c r="DJ30" s="622"/>
      <c r="DK30" s="623"/>
      <c r="DL30" s="627">
        <v>1260733</v>
      </c>
      <c r="DM30" s="622"/>
      <c r="DN30" s="622"/>
      <c r="DO30" s="622"/>
      <c r="DP30" s="622"/>
      <c r="DQ30" s="622"/>
      <c r="DR30" s="622"/>
      <c r="DS30" s="622"/>
      <c r="DT30" s="622"/>
      <c r="DU30" s="622"/>
      <c r="DV30" s="623"/>
      <c r="DW30" s="624">
        <v>14.4</v>
      </c>
      <c r="DX30" s="636"/>
      <c r="DY30" s="636"/>
      <c r="DZ30" s="636"/>
      <c r="EA30" s="636"/>
      <c r="EB30" s="636"/>
      <c r="EC30" s="648"/>
    </row>
    <row r="31" spans="2:133" ht="11.25" customHeight="1" x14ac:dyDescent="0.15">
      <c r="B31" s="688" t="s">
        <v>296</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3" t="s">
        <v>297</v>
      </c>
      <c r="AQ31" s="694"/>
      <c r="AR31" s="694"/>
      <c r="AS31" s="694"/>
      <c r="AT31" s="695" t="s">
        <v>298</v>
      </c>
      <c r="AU31" s="206"/>
      <c r="AV31" s="206"/>
      <c r="AW31" s="206"/>
      <c r="AX31" s="679" t="s">
        <v>176</v>
      </c>
      <c r="AY31" s="680"/>
      <c r="AZ31" s="680"/>
      <c r="BA31" s="680"/>
      <c r="BB31" s="680"/>
      <c r="BC31" s="680"/>
      <c r="BD31" s="680"/>
      <c r="BE31" s="680"/>
      <c r="BF31" s="681"/>
      <c r="BG31" s="683">
        <v>99.8</v>
      </c>
      <c r="BH31" s="684"/>
      <c r="BI31" s="684"/>
      <c r="BJ31" s="684"/>
      <c r="BK31" s="684"/>
      <c r="BL31" s="684"/>
      <c r="BM31" s="685">
        <v>99</v>
      </c>
      <c r="BN31" s="684"/>
      <c r="BO31" s="684"/>
      <c r="BP31" s="684"/>
      <c r="BQ31" s="686"/>
      <c r="BR31" s="683">
        <v>99.7</v>
      </c>
      <c r="BS31" s="684"/>
      <c r="BT31" s="684"/>
      <c r="BU31" s="684"/>
      <c r="BV31" s="684"/>
      <c r="BW31" s="684"/>
      <c r="BX31" s="685">
        <v>98.8</v>
      </c>
      <c r="BY31" s="684"/>
      <c r="BZ31" s="684"/>
      <c r="CA31" s="684"/>
      <c r="CB31" s="686"/>
      <c r="CD31" s="642"/>
      <c r="CE31" s="643"/>
      <c r="CF31" s="618" t="s">
        <v>299</v>
      </c>
      <c r="CG31" s="619"/>
      <c r="CH31" s="619"/>
      <c r="CI31" s="619"/>
      <c r="CJ31" s="619"/>
      <c r="CK31" s="619"/>
      <c r="CL31" s="619"/>
      <c r="CM31" s="619"/>
      <c r="CN31" s="619"/>
      <c r="CO31" s="619"/>
      <c r="CP31" s="619"/>
      <c r="CQ31" s="620"/>
      <c r="CR31" s="621">
        <v>48289</v>
      </c>
      <c r="CS31" s="634"/>
      <c r="CT31" s="634"/>
      <c r="CU31" s="634"/>
      <c r="CV31" s="634"/>
      <c r="CW31" s="634"/>
      <c r="CX31" s="634"/>
      <c r="CY31" s="635"/>
      <c r="CZ31" s="624">
        <v>0.3</v>
      </c>
      <c r="DA31" s="636"/>
      <c r="DB31" s="636"/>
      <c r="DC31" s="637"/>
      <c r="DD31" s="627">
        <v>48289</v>
      </c>
      <c r="DE31" s="634"/>
      <c r="DF31" s="634"/>
      <c r="DG31" s="634"/>
      <c r="DH31" s="634"/>
      <c r="DI31" s="634"/>
      <c r="DJ31" s="634"/>
      <c r="DK31" s="635"/>
      <c r="DL31" s="627">
        <v>48289</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1404464</v>
      </c>
      <c r="S32" s="622"/>
      <c r="T32" s="622"/>
      <c r="U32" s="622"/>
      <c r="V32" s="622"/>
      <c r="W32" s="622"/>
      <c r="X32" s="622"/>
      <c r="Y32" s="623"/>
      <c r="Z32" s="659">
        <v>7.9</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6"/>
      <c r="AU32" s="202" t="s">
        <v>301</v>
      </c>
      <c r="AX32" s="618" t="s">
        <v>302</v>
      </c>
      <c r="AY32" s="619"/>
      <c r="AZ32" s="619"/>
      <c r="BA32" s="619"/>
      <c r="BB32" s="619"/>
      <c r="BC32" s="619"/>
      <c r="BD32" s="619"/>
      <c r="BE32" s="619"/>
      <c r="BF32" s="620"/>
      <c r="BG32" s="687">
        <v>99.8</v>
      </c>
      <c r="BH32" s="634"/>
      <c r="BI32" s="634"/>
      <c r="BJ32" s="634"/>
      <c r="BK32" s="634"/>
      <c r="BL32" s="634"/>
      <c r="BM32" s="625">
        <v>98.9</v>
      </c>
      <c r="BN32" s="634"/>
      <c r="BO32" s="634"/>
      <c r="BP32" s="634"/>
      <c r="BQ32" s="657"/>
      <c r="BR32" s="687">
        <v>99.7</v>
      </c>
      <c r="BS32" s="634"/>
      <c r="BT32" s="634"/>
      <c r="BU32" s="634"/>
      <c r="BV32" s="634"/>
      <c r="BW32" s="634"/>
      <c r="BX32" s="625">
        <v>98.6</v>
      </c>
      <c r="BY32" s="634"/>
      <c r="BZ32" s="634"/>
      <c r="CA32" s="634"/>
      <c r="CB32" s="657"/>
      <c r="CD32" s="644"/>
      <c r="CE32" s="645"/>
      <c r="CF32" s="618" t="s">
        <v>303</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76909</v>
      </c>
      <c r="S33" s="622"/>
      <c r="T33" s="622"/>
      <c r="U33" s="622"/>
      <c r="V33" s="622"/>
      <c r="W33" s="622"/>
      <c r="X33" s="622"/>
      <c r="Y33" s="623"/>
      <c r="Z33" s="659">
        <v>0.4</v>
      </c>
      <c r="AA33" s="659"/>
      <c r="AB33" s="659"/>
      <c r="AC33" s="659"/>
      <c r="AD33" s="660" t="s">
        <v>121</v>
      </c>
      <c r="AE33" s="660"/>
      <c r="AF33" s="660"/>
      <c r="AG33" s="660"/>
      <c r="AH33" s="660"/>
      <c r="AI33" s="660"/>
      <c r="AJ33" s="660"/>
      <c r="AK33" s="660"/>
      <c r="AL33" s="624" t="s">
        <v>121</v>
      </c>
      <c r="AM33" s="625"/>
      <c r="AN33" s="625"/>
      <c r="AO33" s="661"/>
      <c r="AP33" s="664"/>
      <c r="AQ33" s="665"/>
      <c r="AR33" s="665"/>
      <c r="AS33" s="665"/>
      <c r="AT33" s="697"/>
      <c r="AU33" s="207"/>
      <c r="AV33" s="207"/>
      <c r="AW33" s="207"/>
      <c r="AX33" s="602" t="s">
        <v>305</v>
      </c>
      <c r="AY33" s="603"/>
      <c r="AZ33" s="603"/>
      <c r="BA33" s="603"/>
      <c r="BB33" s="603"/>
      <c r="BC33" s="603"/>
      <c r="BD33" s="603"/>
      <c r="BE33" s="603"/>
      <c r="BF33" s="604"/>
      <c r="BG33" s="682">
        <v>99.8</v>
      </c>
      <c r="BH33" s="606"/>
      <c r="BI33" s="606"/>
      <c r="BJ33" s="606"/>
      <c r="BK33" s="606"/>
      <c r="BL33" s="606"/>
      <c r="BM33" s="652">
        <v>99</v>
      </c>
      <c r="BN33" s="606"/>
      <c r="BO33" s="606"/>
      <c r="BP33" s="606"/>
      <c r="BQ33" s="669"/>
      <c r="BR33" s="682">
        <v>99.7</v>
      </c>
      <c r="BS33" s="606"/>
      <c r="BT33" s="606"/>
      <c r="BU33" s="606"/>
      <c r="BV33" s="606"/>
      <c r="BW33" s="606"/>
      <c r="BX33" s="652">
        <v>98.6</v>
      </c>
      <c r="BY33" s="606"/>
      <c r="BZ33" s="606"/>
      <c r="CA33" s="606"/>
      <c r="CB33" s="669"/>
      <c r="CD33" s="618" t="s">
        <v>306</v>
      </c>
      <c r="CE33" s="619"/>
      <c r="CF33" s="619"/>
      <c r="CG33" s="619"/>
      <c r="CH33" s="619"/>
      <c r="CI33" s="619"/>
      <c r="CJ33" s="619"/>
      <c r="CK33" s="619"/>
      <c r="CL33" s="619"/>
      <c r="CM33" s="619"/>
      <c r="CN33" s="619"/>
      <c r="CO33" s="619"/>
      <c r="CP33" s="619"/>
      <c r="CQ33" s="620"/>
      <c r="CR33" s="621">
        <v>6293959</v>
      </c>
      <c r="CS33" s="634"/>
      <c r="CT33" s="634"/>
      <c r="CU33" s="634"/>
      <c r="CV33" s="634"/>
      <c r="CW33" s="634"/>
      <c r="CX33" s="634"/>
      <c r="CY33" s="635"/>
      <c r="CZ33" s="624">
        <v>37.9</v>
      </c>
      <c r="DA33" s="636"/>
      <c r="DB33" s="636"/>
      <c r="DC33" s="637"/>
      <c r="DD33" s="627">
        <v>5300539</v>
      </c>
      <c r="DE33" s="634"/>
      <c r="DF33" s="634"/>
      <c r="DG33" s="634"/>
      <c r="DH33" s="634"/>
      <c r="DI33" s="634"/>
      <c r="DJ33" s="634"/>
      <c r="DK33" s="635"/>
      <c r="DL33" s="627">
        <v>4051938</v>
      </c>
      <c r="DM33" s="634"/>
      <c r="DN33" s="634"/>
      <c r="DO33" s="634"/>
      <c r="DP33" s="634"/>
      <c r="DQ33" s="634"/>
      <c r="DR33" s="634"/>
      <c r="DS33" s="634"/>
      <c r="DT33" s="634"/>
      <c r="DU33" s="634"/>
      <c r="DV33" s="635"/>
      <c r="DW33" s="624">
        <v>46.4</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367956</v>
      </c>
      <c r="S34" s="622"/>
      <c r="T34" s="622"/>
      <c r="U34" s="622"/>
      <c r="V34" s="622"/>
      <c r="W34" s="622"/>
      <c r="X34" s="622"/>
      <c r="Y34" s="623"/>
      <c r="Z34" s="659">
        <v>2.1</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2129573</v>
      </c>
      <c r="CS34" s="622"/>
      <c r="CT34" s="622"/>
      <c r="CU34" s="622"/>
      <c r="CV34" s="622"/>
      <c r="CW34" s="622"/>
      <c r="CX34" s="622"/>
      <c r="CY34" s="623"/>
      <c r="CZ34" s="624">
        <v>12.8</v>
      </c>
      <c r="DA34" s="636"/>
      <c r="DB34" s="636"/>
      <c r="DC34" s="637"/>
      <c r="DD34" s="627">
        <v>1670400</v>
      </c>
      <c r="DE34" s="622"/>
      <c r="DF34" s="622"/>
      <c r="DG34" s="622"/>
      <c r="DH34" s="622"/>
      <c r="DI34" s="622"/>
      <c r="DJ34" s="622"/>
      <c r="DK34" s="623"/>
      <c r="DL34" s="627">
        <v>1517974</v>
      </c>
      <c r="DM34" s="622"/>
      <c r="DN34" s="622"/>
      <c r="DO34" s="622"/>
      <c r="DP34" s="622"/>
      <c r="DQ34" s="622"/>
      <c r="DR34" s="622"/>
      <c r="DS34" s="622"/>
      <c r="DT34" s="622"/>
      <c r="DU34" s="622"/>
      <c r="DV34" s="623"/>
      <c r="DW34" s="624">
        <v>17.399999999999999</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1058995</v>
      </c>
      <c r="S35" s="622"/>
      <c r="T35" s="622"/>
      <c r="U35" s="622"/>
      <c r="V35" s="622"/>
      <c r="W35" s="622"/>
      <c r="X35" s="622"/>
      <c r="Y35" s="623"/>
      <c r="Z35" s="659">
        <v>6</v>
      </c>
      <c r="AA35" s="659"/>
      <c r="AB35" s="659"/>
      <c r="AC35" s="659"/>
      <c r="AD35" s="660" t="s">
        <v>121</v>
      </c>
      <c r="AE35" s="660"/>
      <c r="AF35" s="660"/>
      <c r="AG35" s="660"/>
      <c r="AH35" s="660"/>
      <c r="AI35" s="660"/>
      <c r="AJ35" s="660"/>
      <c r="AK35" s="660"/>
      <c r="AL35" s="624" t="s">
        <v>121</v>
      </c>
      <c r="AM35" s="625"/>
      <c r="AN35" s="625"/>
      <c r="AO35" s="661"/>
      <c r="AP35" s="210"/>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111831</v>
      </c>
      <c r="CS35" s="634"/>
      <c r="CT35" s="634"/>
      <c r="CU35" s="634"/>
      <c r="CV35" s="634"/>
      <c r="CW35" s="634"/>
      <c r="CX35" s="634"/>
      <c r="CY35" s="635"/>
      <c r="CZ35" s="624">
        <v>0.7</v>
      </c>
      <c r="DA35" s="636"/>
      <c r="DB35" s="636"/>
      <c r="DC35" s="637"/>
      <c r="DD35" s="627">
        <v>82603</v>
      </c>
      <c r="DE35" s="634"/>
      <c r="DF35" s="634"/>
      <c r="DG35" s="634"/>
      <c r="DH35" s="634"/>
      <c r="DI35" s="634"/>
      <c r="DJ35" s="634"/>
      <c r="DK35" s="635"/>
      <c r="DL35" s="627">
        <v>82603</v>
      </c>
      <c r="DM35" s="634"/>
      <c r="DN35" s="634"/>
      <c r="DO35" s="634"/>
      <c r="DP35" s="634"/>
      <c r="DQ35" s="634"/>
      <c r="DR35" s="634"/>
      <c r="DS35" s="634"/>
      <c r="DT35" s="634"/>
      <c r="DU35" s="634"/>
      <c r="DV35" s="635"/>
      <c r="DW35" s="624">
        <v>0.9</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624060</v>
      </c>
      <c r="S36" s="622"/>
      <c r="T36" s="622"/>
      <c r="U36" s="622"/>
      <c r="V36" s="622"/>
      <c r="W36" s="622"/>
      <c r="X36" s="622"/>
      <c r="Y36" s="623"/>
      <c r="Z36" s="659">
        <v>3.5</v>
      </c>
      <c r="AA36" s="659"/>
      <c r="AB36" s="659"/>
      <c r="AC36" s="659"/>
      <c r="AD36" s="660" t="s">
        <v>121</v>
      </c>
      <c r="AE36" s="660"/>
      <c r="AF36" s="660"/>
      <c r="AG36" s="660"/>
      <c r="AH36" s="660"/>
      <c r="AI36" s="660"/>
      <c r="AJ36" s="660"/>
      <c r="AK36" s="660"/>
      <c r="AL36" s="624" t="s">
        <v>121</v>
      </c>
      <c r="AM36" s="625"/>
      <c r="AN36" s="625"/>
      <c r="AO36" s="661"/>
      <c r="AP36" s="210"/>
      <c r="AQ36" s="670" t="s">
        <v>314</v>
      </c>
      <c r="AR36" s="671"/>
      <c r="AS36" s="671"/>
      <c r="AT36" s="671"/>
      <c r="AU36" s="671"/>
      <c r="AV36" s="671"/>
      <c r="AW36" s="671"/>
      <c r="AX36" s="671"/>
      <c r="AY36" s="672"/>
      <c r="AZ36" s="676">
        <v>2131611</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47739</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1841897</v>
      </c>
      <c r="CS36" s="622"/>
      <c r="CT36" s="622"/>
      <c r="CU36" s="622"/>
      <c r="CV36" s="622"/>
      <c r="CW36" s="622"/>
      <c r="CX36" s="622"/>
      <c r="CY36" s="623"/>
      <c r="CZ36" s="624">
        <v>11.1</v>
      </c>
      <c r="DA36" s="636"/>
      <c r="DB36" s="636"/>
      <c r="DC36" s="637"/>
      <c r="DD36" s="627">
        <v>1638478</v>
      </c>
      <c r="DE36" s="622"/>
      <c r="DF36" s="622"/>
      <c r="DG36" s="622"/>
      <c r="DH36" s="622"/>
      <c r="DI36" s="622"/>
      <c r="DJ36" s="622"/>
      <c r="DK36" s="623"/>
      <c r="DL36" s="627">
        <v>1324918</v>
      </c>
      <c r="DM36" s="622"/>
      <c r="DN36" s="622"/>
      <c r="DO36" s="622"/>
      <c r="DP36" s="622"/>
      <c r="DQ36" s="622"/>
      <c r="DR36" s="622"/>
      <c r="DS36" s="622"/>
      <c r="DT36" s="622"/>
      <c r="DU36" s="622"/>
      <c r="DV36" s="623"/>
      <c r="DW36" s="624">
        <v>15.2</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419648</v>
      </c>
      <c r="S37" s="622"/>
      <c r="T37" s="622"/>
      <c r="U37" s="622"/>
      <c r="V37" s="622"/>
      <c r="W37" s="622"/>
      <c r="X37" s="622"/>
      <c r="Y37" s="623"/>
      <c r="Z37" s="659">
        <v>2.4</v>
      </c>
      <c r="AA37" s="659"/>
      <c r="AB37" s="659"/>
      <c r="AC37" s="659"/>
      <c r="AD37" s="660">
        <v>4651</v>
      </c>
      <c r="AE37" s="660"/>
      <c r="AF37" s="660"/>
      <c r="AG37" s="660"/>
      <c r="AH37" s="660"/>
      <c r="AI37" s="660"/>
      <c r="AJ37" s="660"/>
      <c r="AK37" s="660"/>
      <c r="AL37" s="624">
        <v>0.1</v>
      </c>
      <c r="AM37" s="625"/>
      <c r="AN37" s="625"/>
      <c r="AO37" s="661"/>
      <c r="AQ37" s="654" t="s">
        <v>318</v>
      </c>
      <c r="AR37" s="655"/>
      <c r="AS37" s="655"/>
      <c r="AT37" s="655"/>
      <c r="AU37" s="655"/>
      <c r="AV37" s="655"/>
      <c r="AW37" s="655"/>
      <c r="AX37" s="655"/>
      <c r="AY37" s="656"/>
      <c r="AZ37" s="621">
        <v>628735</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33238</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466492</v>
      </c>
      <c r="CS37" s="634"/>
      <c r="CT37" s="634"/>
      <c r="CU37" s="634"/>
      <c r="CV37" s="634"/>
      <c r="CW37" s="634"/>
      <c r="CX37" s="634"/>
      <c r="CY37" s="635"/>
      <c r="CZ37" s="624">
        <v>2.8</v>
      </c>
      <c r="DA37" s="636"/>
      <c r="DB37" s="636"/>
      <c r="DC37" s="637"/>
      <c r="DD37" s="627">
        <v>466492</v>
      </c>
      <c r="DE37" s="634"/>
      <c r="DF37" s="634"/>
      <c r="DG37" s="634"/>
      <c r="DH37" s="634"/>
      <c r="DI37" s="634"/>
      <c r="DJ37" s="634"/>
      <c r="DK37" s="635"/>
      <c r="DL37" s="627">
        <v>466492</v>
      </c>
      <c r="DM37" s="634"/>
      <c r="DN37" s="634"/>
      <c r="DO37" s="634"/>
      <c r="DP37" s="634"/>
      <c r="DQ37" s="634"/>
      <c r="DR37" s="634"/>
      <c r="DS37" s="634"/>
      <c r="DT37" s="634"/>
      <c r="DU37" s="634"/>
      <c r="DV37" s="635"/>
      <c r="DW37" s="624">
        <v>5.3</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960044</v>
      </c>
      <c r="S38" s="622"/>
      <c r="T38" s="622"/>
      <c r="U38" s="622"/>
      <c r="V38" s="622"/>
      <c r="W38" s="622"/>
      <c r="X38" s="622"/>
      <c r="Y38" s="623"/>
      <c r="Z38" s="659">
        <v>5.4</v>
      </c>
      <c r="AA38" s="659"/>
      <c r="AB38" s="659"/>
      <c r="AC38" s="659"/>
      <c r="AD38" s="660" t="s">
        <v>121</v>
      </c>
      <c r="AE38" s="660"/>
      <c r="AF38" s="660"/>
      <c r="AG38" s="660"/>
      <c r="AH38" s="660"/>
      <c r="AI38" s="660"/>
      <c r="AJ38" s="660"/>
      <c r="AK38" s="660"/>
      <c r="AL38" s="624" t="s">
        <v>121</v>
      </c>
      <c r="AM38" s="625"/>
      <c r="AN38" s="625"/>
      <c r="AO38" s="661"/>
      <c r="AQ38" s="654" t="s">
        <v>322</v>
      </c>
      <c r="AR38" s="655"/>
      <c r="AS38" s="655"/>
      <c r="AT38" s="655"/>
      <c r="AU38" s="655"/>
      <c r="AV38" s="655"/>
      <c r="AW38" s="655"/>
      <c r="AX38" s="655"/>
      <c r="AY38" s="656"/>
      <c r="AZ38" s="621">
        <v>100000</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4346</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2029766</v>
      </c>
      <c r="CS38" s="622"/>
      <c r="CT38" s="622"/>
      <c r="CU38" s="622"/>
      <c r="CV38" s="622"/>
      <c r="CW38" s="622"/>
      <c r="CX38" s="622"/>
      <c r="CY38" s="623"/>
      <c r="CZ38" s="624">
        <v>12.2</v>
      </c>
      <c r="DA38" s="636"/>
      <c r="DB38" s="636"/>
      <c r="DC38" s="637"/>
      <c r="DD38" s="627">
        <v>1781611</v>
      </c>
      <c r="DE38" s="622"/>
      <c r="DF38" s="622"/>
      <c r="DG38" s="622"/>
      <c r="DH38" s="622"/>
      <c r="DI38" s="622"/>
      <c r="DJ38" s="622"/>
      <c r="DK38" s="623"/>
      <c r="DL38" s="627">
        <v>1126443</v>
      </c>
      <c r="DM38" s="622"/>
      <c r="DN38" s="622"/>
      <c r="DO38" s="622"/>
      <c r="DP38" s="622"/>
      <c r="DQ38" s="622"/>
      <c r="DR38" s="622"/>
      <c r="DS38" s="622"/>
      <c r="DT38" s="622"/>
      <c r="DU38" s="622"/>
      <c r="DV38" s="623"/>
      <c r="DW38" s="624">
        <v>12.9</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326</v>
      </c>
      <c r="AR39" s="655"/>
      <c r="AS39" s="655"/>
      <c r="AT39" s="655"/>
      <c r="AU39" s="655"/>
      <c r="AV39" s="655"/>
      <c r="AW39" s="655"/>
      <c r="AX39" s="655"/>
      <c r="AY39" s="656"/>
      <c r="AZ39" s="621">
        <v>1845</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6625</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130749</v>
      </c>
      <c r="CS39" s="634"/>
      <c r="CT39" s="634"/>
      <c r="CU39" s="634"/>
      <c r="CV39" s="634"/>
      <c r="CW39" s="634"/>
      <c r="CX39" s="634"/>
      <c r="CY39" s="635"/>
      <c r="CZ39" s="624">
        <v>0.8</v>
      </c>
      <c r="DA39" s="636"/>
      <c r="DB39" s="636"/>
      <c r="DC39" s="637"/>
      <c r="DD39" s="627">
        <v>127304</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v>38244</v>
      </c>
      <c r="S40" s="622"/>
      <c r="T40" s="622"/>
      <c r="U40" s="622"/>
      <c r="V40" s="622"/>
      <c r="W40" s="622"/>
      <c r="X40" s="622"/>
      <c r="Y40" s="623"/>
      <c r="Z40" s="659">
        <v>0.2</v>
      </c>
      <c r="AA40" s="659"/>
      <c r="AB40" s="659"/>
      <c r="AC40" s="659"/>
      <c r="AD40" s="660" t="s">
        <v>121</v>
      </c>
      <c r="AE40" s="660"/>
      <c r="AF40" s="660"/>
      <c r="AG40" s="660"/>
      <c r="AH40" s="660"/>
      <c r="AI40" s="660"/>
      <c r="AJ40" s="660"/>
      <c r="AK40" s="660"/>
      <c r="AL40" s="624" t="s">
        <v>121</v>
      </c>
      <c r="AM40" s="625"/>
      <c r="AN40" s="625"/>
      <c r="AO40" s="661"/>
      <c r="AQ40" s="654" t="s">
        <v>330</v>
      </c>
      <c r="AR40" s="655"/>
      <c r="AS40" s="655"/>
      <c r="AT40" s="655"/>
      <c r="AU40" s="655"/>
      <c r="AV40" s="655"/>
      <c r="AW40" s="655"/>
      <c r="AX40" s="655"/>
      <c r="AY40" s="656"/>
      <c r="AZ40" s="621" t="s">
        <v>121</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113</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50143</v>
      </c>
      <c r="CS40" s="622"/>
      <c r="CT40" s="622"/>
      <c r="CU40" s="622"/>
      <c r="CV40" s="622"/>
      <c r="CW40" s="622"/>
      <c r="CX40" s="622"/>
      <c r="CY40" s="623"/>
      <c r="CZ40" s="624">
        <v>0.3</v>
      </c>
      <c r="DA40" s="636"/>
      <c r="DB40" s="636"/>
      <c r="DC40" s="637"/>
      <c r="DD40" s="627">
        <v>143</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17739735</v>
      </c>
      <c r="S41" s="646"/>
      <c r="T41" s="646"/>
      <c r="U41" s="646"/>
      <c r="V41" s="646"/>
      <c r="W41" s="646"/>
      <c r="X41" s="646"/>
      <c r="Y41" s="649"/>
      <c r="Z41" s="650">
        <v>100</v>
      </c>
      <c r="AA41" s="650"/>
      <c r="AB41" s="650"/>
      <c r="AC41" s="650"/>
      <c r="AD41" s="651">
        <v>8692820</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276603</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v>1</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338</v>
      </c>
      <c r="AR42" s="667"/>
      <c r="AS42" s="667"/>
      <c r="AT42" s="667"/>
      <c r="AU42" s="667"/>
      <c r="AV42" s="667"/>
      <c r="AW42" s="667"/>
      <c r="AX42" s="667"/>
      <c r="AY42" s="668"/>
      <c r="AZ42" s="605">
        <v>1124428</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433</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2933641</v>
      </c>
      <c r="CS42" s="634"/>
      <c r="CT42" s="634"/>
      <c r="CU42" s="634"/>
      <c r="CV42" s="634"/>
      <c r="CW42" s="634"/>
      <c r="CX42" s="634"/>
      <c r="CY42" s="635"/>
      <c r="CZ42" s="624">
        <v>17.7</v>
      </c>
      <c r="DA42" s="636"/>
      <c r="DB42" s="636"/>
      <c r="DC42" s="637"/>
      <c r="DD42" s="627">
        <v>911499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341</v>
      </c>
      <c r="CD43" s="618" t="s">
        <v>342</v>
      </c>
      <c r="CE43" s="619"/>
      <c r="CF43" s="619"/>
      <c r="CG43" s="619"/>
      <c r="CH43" s="619"/>
      <c r="CI43" s="619"/>
      <c r="CJ43" s="619"/>
      <c r="CK43" s="619"/>
      <c r="CL43" s="619"/>
      <c r="CM43" s="619"/>
      <c r="CN43" s="619"/>
      <c r="CO43" s="619"/>
      <c r="CP43" s="619"/>
      <c r="CQ43" s="620"/>
      <c r="CR43" s="621">
        <v>30635</v>
      </c>
      <c r="CS43" s="634"/>
      <c r="CT43" s="634"/>
      <c r="CU43" s="634"/>
      <c r="CV43" s="634"/>
      <c r="CW43" s="634"/>
      <c r="CX43" s="634"/>
      <c r="CY43" s="635"/>
      <c r="CZ43" s="624">
        <v>0.2</v>
      </c>
      <c r="DA43" s="636"/>
      <c r="DB43" s="636"/>
      <c r="DC43" s="637"/>
      <c r="DD43" s="627">
        <v>30635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2929539</v>
      </c>
      <c r="CS44" s="622"/>
      <c r="CT44" s="622"/>
      <c r="CU44" s="622"/>
      <c r="CV44" s="622"/>
      <c r="CW44" s="622"/>
      <c r="CX44" s="622"/>
      <c r="CY44" s="623"/>
      <c r="CZ44" s="624">
        <v>17.600000000000001</v>
      </c>
      <c r="DA44" s="625"/>
      <c r="DB44" s="625"/>
      <c r="DC44" s="626"/>
      <c r="DD44" s="627">
        <v>907397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391249</v>
      </c>
      <c r="CS45" s="634"/>
      <c r="CT45" s="634"/>
      <c r="CU45" s="634"/>
      <c r="CV45" s="634"/>
      <c r="CW45" s="634"/>
      <c r="CX45" s="634"/>
      <c r="CY45" s="635"/>
      <c r="CZ45" s="624">
        <v>2.4</v>
      </c>
      <c r="DA45" s="636"/>
      <c r="DB45" s="636"/>
      <c r="DC45" s="637"/>
      <c r="DD45" s="627">
        <v>37907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347</v>
      </c>
      <c r="CG46" s="619"/>
      <c r="CH46" s="619"/>
      <c r="CI46" s="619"/>
      <c r="CJ46" s="619"/>
      <c r="CK46" s="619"/>
      <c r="CL46" s="619"/>
      <c r="CM46" s="619"/>
      <c r="CN46" s="619"/>
      <c r="CO46" s="619"/>
      <c r="CP46" s="619"/>
      <c r="CQ46" s="620"/>
      <c r="CR46" s="621">
        <v>1182979</v>
      </c>
      <c r="CS46" s="622"/>
      <c r="CT46" s="622"/>
      <c r="CU46" s="622"/>
      <c r="CV46" s="622"/>
      <c r="CW46" s="622"/>
      <c r="CX46" s="622"/>
      <c r="CY46" s="623"/>
      <c r="CZ46" s="624">
        <v>7.1</v>
      </c>
      <c r="DA46" s="625"/>
      <c r="DB46" s="625"/>
      <c r="DC46" s="626"/>
      <c r="DD46" s="627">
        <v>832685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348</v>
      </c>
      <c r="CG47" s="619"/>
      <c r="CH47" s="619"/>
      <c r="CI47" s="619"/>
      <c r="CJ47" s="619"/>
      <c r="CK47" s="619"/>
      <c r="CL47" s="619"/>
      <c r="CM47" s="619"/>
      <c r="CN47" s="619"/>
      <c r="CO47" s="619"/>
      <c r="CP47" s="619"/>
      <c r="CQ47" s="620"/>
      <c r="CR47" s="621">
        <v>4102</v>
      </c>
      <c r="CS47" s="634"/>
      <c r="CT47" s="634"/>
      <c r="CU47" s="634"/>
      <c r="CV47" s="634"/>
      <c r="CW47" s="634"/>
      <c r="CX47" s="634"/>
      <c r="CY47" s="635"/>
      <c r="CZ47" s="624">
        <v>0</v>
      </c>
      <c r="DA47" s="636"/>
      <c r="DB47" s="636"/>
      <c r="DC47" s="637"/>
      <c r="DD47" s="627">
        <v>4102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349</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350</v>
      </c>
      <c r="CE49" s="603"/>
      <c r="CF49" s="603"/>
      <c r="CG49" s="603"/>
      <c r="CH49" s="603"/>
      <c r="CI49" s="603"/>
      <c r="CJ49" s="603"/>
      <c r="CK49" s="603"/>
      <c r="CL49" s="603"/>
      <c r="CM49" s="603"/>
      <c r="CN49" s="603"/>
      <c r="CO49" s="603"/>
      <c r="CP49" s="603"/>
      <c r="CQ49" s="604"/>
      <c r="CR49" s="605">
        <v>16620048</v>
      </c>
      <c r="CS49" s="606"/>
      <c r="CT49" s="606"/>
      <c r="CU49" s="606"/>
      <c r="CV49" s="606"/>
      <c r="CW49" s="606"/>
      <c r="CX49" s="606"/>
      <c r="CY49" s="607"/>
      <c r="CZ49" s="608">
        <v>100</v>
      </c>
      <c r="DA49" s="609"/>
      <c r="DB49" s="609"/>
      <c r="DC49" s="610"/>
      <c r="DD49" s="611">
        <v>10689623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EjF565/FMpW/DqoW7pnIQj2/91uEY7QPSUEGw+5MYOfHybiCoHl7YcBE9WxixRaObkscHNCs04r/MWNBFjCpUA==" saltValue="vROPNxxe2d9F4EM921wrC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373</v>
      </c>
      <c r="C7" s="1048"/>
      <c r="D7" s="1048"/>
      <c r="E7" s="1048"/>
      <c r="F7" s="1048"/>
      <c r="G7" s="1048"/>
      <c r="H7" s="1048"/>
      <c r="I7" s="1048"/>
      <c r="J7" s="1048"/>
      <c r="K7" s="1048"/>
      <c r="L7" s="1048"/>
      <c r="M7" s="1048"/>
      <c r="N7" s="1048"/>
      <c r="O7" s="1048"/>
      <c r="P7" s="1049"/>
      <c r="Q7" s="1102">
        <v>17052</v>
      </c>
      <c r="R7" s="1103"/>
      <c r="S7" s="1103"/>
      <c r="T7" s="1103"/>
      <c r="U7" s="1103"/>
      <c r="V7" s="1103">
        <v>15932</v>
      </c>
      <c r="W7" s="1103"/>
      <c r="X7" s="1103"/>
      <c r="Y7" s="1103"/>
      <c r="Z7" s="1103"/>
      <c r="AA7" s="1103">
        <v>1120</v>
      </c>
      <c r="AB7" s="1103"/>
      <c r="AC7" s="1103"/>
      <c r="AD7" s="1103"/>
      <c r="AE7" s="1104"/>
      <c r="AF7" s="1105">
        <v>942</v>
      </c>
      <c r="AG7" s="1106"/>
      <c r="AH7" s="1106"/>
      <c r="AI7" s="1106"/>
      <c r="AJ7" s="1107"/>
      <c r="AK7" s="1108">
        <v>1059</v>
      </c>
      <c r="AL7" s="1109"/>
      <c r="AM7" s="1109"/>
      <c r="AN7" s="1109"/>
      <c r="AO7" s="1109"/>
      <c r="AP7" s="1109">
        <v>12438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t="s">
        <v>566</v>
      </c>
      <c r="BS7" s="1099" t="s">
        <v>564</v>
      </c>
      <c r="BT7" s="1100"/>
      <c r="BU7" s="1100"/>
      <c r="BV7" s="1100"/>
      <c r="BW7" s="1100"/>
      <c r="BX7" s="1100"/>
      <c r="BY7" s="1100"/>
      <c r="BZ7" s="1100"/>
      <c r="CA7" s="1100"/>
      <c r="CB7" s="1100"/>
      <c r="CC7" s="1100"/>
      <c r="CD7" s="1100"/>
      <c r="CE7" s="1100"/>
      <c r="CF7" s="1100"/>
      <c r="CG7" s="1112"/>
      <c r="CH7" s="1096">
        <v>0</v>
      </c>
      <c r="CI7" s="1097"/>
      <c r="CJ7" s="1097"/>
      <c r="CK7" s="1097"/>
      <c r="CL7" s="1098"/>
      <c r="CM7" s="1096">
        <v>8</v>
      </c>
      <c r="CN7" s="1097"/>
      <c r="CO7" s="1097"/>
      <c r="CP7" s="1097"/>
      <c r="CQ7" s="1098"/>
      <c r="CR7" s="1096">
        <v>3</v>
      </c>
      <c r="CS7" s="1097"/>
      <c r="CT7" s="1097"/>
      <c r="CU7" s="1097"/>
      <c r="CV7" s="1098"/>
      <c r="CW7" s="1096">
        <v>0</v>
      </c>
      <c r="CX7" s="1097"/>
      <c r="CY7" s="1097"/>
      <c r="CZ7" s="1097"/>
      <c r="DA7" s="1098"/>
      <c r="DB7" s="1096" t="s">
        <v>554</v>
      </c>
      <c r="DC7" s="1097"/>
      <c r="DD7" s="1097"/>
      <c r="DE7" s="1097"/>
      <c r="DF7" s="1098"/>
      <c r="DG7" s="1096" t="s">
        <v>554</v>
      </c>
      <c r="DH7" s="1097"/>
      <c r="DI7" s="1097"/>
      <c r="DJ7" s="1097"/>
      <c r="DK7" s="1098"/>
      <c r="DL7" s="1096" t="s">
        <v>554</v>
      </c>
      <c r="DM7" s="1097"/>
      <c r="DN7" s="1097"/>
      <c r="DO7" s="1097"/>
      <c r="DP7" s="1098"/>
      <c r="DQ7" s="1096" t="s">
        <v>554</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t="s">
        <v>566</v>
      </c>
      <c r="BS8" s="992" t="s">
        <v>565</v>
      </c>
      <c r="BT8" s="993"/>
      <c r="BU8" s="993"/>
      <c r="BV8" s="993"/>
      <c r="BW8" s="993"/>
      <c r="BX8" s="993"/>
      <c r="BY8" s="993"/>
      <c r="BZ8" s="993"/>
      <c r="CA8" s="993"/>
      <c r="CB8" s="993"/>
      <c r="CC8" s="993"/>
      <c r="CD8" s="993"/>
      <c r="CE8" s="993"/>
      <c r="CF8" s="993"/>
      <c r="CG8" s="1014"/>
      <c r="CH8" s="989">
        <v>200</v>
      </c>
      <c r="CI8" s="990"/>
      <c r="CJ8" s="990"/>
      <c r="CK8" s="990"/>
      <c r="CL8" s="991"/>
      <c r="CM8" s="989">
        <v>29117</v>
      </c>
      <c r="CN8" s="990"/>
      <c r="CO8" s="990"/>
      <c r="CP8" s="990"/>
      <c r="CQ8" s="991"/>
      <c r="CR8" s="989">
        <v>0</v>
      </c>
      <c r="CS8" s="990"/>
      <c r="CT8" s="990"/>
      <c r="CU8" s="990"/>
      <c r="CV8" s="991"/>
      <c r="CW8" s="989" t="s">
        <v>554</v>
      </c>
      <c r="CX8" s="990"/>
      <c r="CY8" s="990"/>
      <c r="CZ8" s="990"/>
      <c r="DA8" s="991"/>
      <c r="DB8" s="989">
        <v>17</v>
      </c>
      <c r="DC8" s="990"/>
      <c r="DD8" s="990"/>
      <c r="DE8" s="990"/>
      <c r="DF8" s="991"/>
      <c r="DG8" s="989" t="s">
        <v>554</v>
      </c>
      <c r="DH8" s="990"/>
      <c r="DI8" s="990"/>
      <c r="DJ8" s="990"/>
      <c r="DK8" s="991"/>
      <c r="DL8" s="989">
        <v>11</v>
      </c>
      <c r="DM8" s="990"/>
      <c r="DN8" s="990"/>
      <c r="DO8" s="990"/>
      <c r="DP8" s="991"/>
      <c r="DQ8" s="989">
        <v>3</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374</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375</v>
      </c>
      <c r="B23" s="937" t="s">
        <v>376</v>
      </c>
      <c r="C23" s="938"/>
      <c r="D23" s="938"/>
      <c r="E23" s="938"/>
      <c r="F23" s="938"/>
      <c r="G23" s="938"/>
      <c r="H23" s="938"/>
      <c r="I23" s="938"/>
      <c r="J23" s="938"/>
      <c r="K23" s="938"/>
      <c r="L23" s="938"/>
      <c r="M23" s="938"/>
      <c r="N23" s="938"/>
      <c r="O23" s="938"/>
      <c r="P23" s="948"/>
      <c r="Q23" s="1067">
        <v>17052</v>
      </c>
      <c r="R23" s="1061"/>
      <c r="S23" s="1061"/>
      <c r="T23" s="1061"/>
      <c r="U23" s="1061"/>
      <c r="V23" s="1061">
        <v>15932</v>
      </c>
      <c r="W23" s="1061"/>
      <c r="X23" s="1061"/>
      <c r="Y23" s="1061"/>
      <c r="Z23" s="1061"/>
      <c r="AA23" s="1061">
        <v>1120</v>
      </c>
      <c r="AB23" s="1061"/>
      <c r="AC23" s="1061"/>
      <c r="AD23" s="1061"/>
      <c r="AE23" s="1068"/>
      <c r="AF23" s="1069">
        <v>942</v>
      </c>
      <c r="AG23" s="1061"/>
      <c r="AH23" s="1061"/>
      <c r="AI23" s="1061"/>
      <c r="AJ23" s="1070"/>
      <c r="AK23" s="1071"/>
      <c r="AL23" s="1072"/>
      <c r="AM23" s="1072"/>
      <c r="AN23" s="1072"/>
      <c r="AO23" s="1072"/>
      <c r="AP23" s="1061">
        <v>12438</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379</v>
      </c>
      <c r="R26" s="1002"/>
      <c r="S26" s="1002"/>
      <c r="T26" s="1002"/>
      <c r="U26" s="1003"/>
      <c r="V26" s="1001" t="s">
        <v>380</v>
      </c>
      <c r="W26" s="1002"/>
      <c r="X26" s="1002"/>
      <c r="Y26" s="1002"/>
      <c r="Z26" s="1003"/>
      <c r="AA26" s="1001" t="s">
        <v>381</v>
      </c>
      <c r="AB26" s="1002"/>
      <c r="AC26" s="1002"/>
      <c r="AD26" s="1002"/>
      <c r="AE26" s="1002"/>
      <c r="AF26" s="1055" t="s">
        <v>382</v>
      </c>
      <c r="AG26" s="1008"/>
      <c r="AH26" s="1008"/>
      <c r="AI26" s="1008"/>
      <c r="AJ26" s="1056"/>
      <c r="AK26" s="1002" t="s">
        <v>383</v>
      </c>
      <c r="AL26" s="1002"/>
      <c r="AM26" s="1002"/>
      <c r="AN26" s="1002"/>
      <c r="AO26" s="1003"/>
      <c r="AP26" s="1001" t="s">
        <v>384</v>
      </c>
      <c r="AQ26" s="1002"/>
      <c r="AR26" s="1002"/>
      <c r="AS26" s="1002"/>
      <c r="AT26" s="1003"/>
      <c r="AU26" s="1001" t="s">
        <v>385</v>
      </c>
      <c r="AV26" s="1002"/>
      <c r="AW26" s="1002"/>
      <c r="AX26" s="1002"/>
      <c r="AY26" s="1003"/>
      <c r="AZ26" s="1001" t="s">
        <v>386</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387</v>
      </c>
      <c r="C28" s="1048"/>
      <c r="D28" s="1048"/>
      <c r="E28" s="1048"/>
      <c r="F28" s="1048"/>
      <c r="G28" s="1048"/>
      <c r="H28" s="1048"/>
      <c r="I28" s="1048"/>
      <c r="J28" s="1048"/>
      <c r="K28" s="1048"/>
      <c r="L28" s="1048"/>
      <c r="M28" s="1048"/>
      <c r="N28" s="1048"/>
      <c r="O28" s="1048"/>
      <c r="P28" s="1049"/>
      <c r="Q28" s="1050">
        <v>4035</v>
      </c>
      <c r="R28" s="1051"/>
      <c r="S28" s="1051"/>
      <c r="T28" s="1051"/>
      <c r="U28" s="1051"/>
      <c r="V28" s="1051">
        <v>3987</v>
      </c>
      <c r="W28" s="1051"/>
      <c r="X28" s="1051"/>
      <c r="Y28" s="1051"/>
      <c r="Z28" s="1051"/>
      <c r="AA28" s="1051">
        <v>48</v>
      </c>
      <c r="AB28" s="1051"/>
      <c r="AC28" s="1051"/>
      <c r="AD28" s="1051"/>
      <c r="AE28" s="1052"/>
      <c r="AF28" s="1053">
        <v>48</v>
      </c>
      <c r="AG28" s="1051"/>
      <c r="AH28" s="1051"/>
      <c r="AI28" s="1051"/>
      <c r="AJ28" s="1054"/>
      <c r="AK28" s="1042">
        <v>295</v>
      </c>
      <c r="AL28" s="1043"/>
      <c r="AM28" s="1043"/>
      <c r="AN28" s="1043"/>
      <c r="AO28" s="1043"/>
      <c r="AP28" s="1043" t="s">
        <v>554</v>
      </c>
      <c r="AQ28" s="1043"/>
      <c r="AR28" s="1043"/>
      <c r="AS28" s="1043"/>
      <c r="AT28" s="1043"/>
      <c r="AU28" s="1043" t="s">
        <v>554</v>
      </c>
      <c r="AV28" s="1043"/>
      <c r="AW28" s="1043"/>
      <c r="AX28" s="1043"/>
      <c r="AY28" s="1043"/>
      <c r="AZ28" s="1044" t="s">
        <v>554</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388</v>
      </c>
      <c r="C29" s="1031"/>
      <c r="D29" s="1031"/>
      <c r="E29" s="1031"/>
      <c r="F29" s="1031"/>
      <c r="G29" s="1031"/>
      <c r="H29" s="1031"/>
      <c r="I29" s="1031"/>
      <c r="J29" s="1031"/>
      <c r="K29" s="1031"/>
      <c r="L29" s="1031"/>
      <c r="M29" s="1031"/>
      <c r="N29" s="1031"/>
      <c r="O29" s="1031"/>
      <c r="P29" s="1032"/>
      <c r="Q29" s="1038">
        <v>3333</v>
      </c>
      <c r="R29" s="1039"/>
      <c r="S29" s="1039"/>
      <c r="T29" s="1039"/>
      <c r="U29" s="1039"/>
      <c r="V29" s="1039">
        <v>3082</v>
      </c>
      <c r="W29" s="1039"/>
      <c r="X29" s="1039"/>
      <c r="Y29" s="1039"/>
      <c r="Z29" s="1039"/>
      <c r="AA29" s="1039">
        <v>251</v>
      </c>
      <c r="AB29" s="1039"/>
      <c r="AC29" s="1039"/>
      <c r="AD29" s="1039"/>
      <c r="AE29" s="1040"/>
      <c r="AF29" s="1035">
        <v>251</v>
      </c>
      <c r="AG29" s="1036"/>
      <c r="AH29" s="1036"/>
      <c r="AI29" s="1036"/>
      <c r="AJ29" s="1037"/>
      <c r="AK29" s="980">
        <v>448</v>
      </c>
      <c r="AL29" s="971"/>
      <c r="AM29" s="971"/>
      <c r="AN29" s="971"/>
      <c r="AO29" s="971"/>
      <c r="AP29" s="971" t="s">
        <v>554</v>
      </c>
      <c r="AQ29" s="971"/>
      <c r="AR29" s="971"/>
      <c r="AS29" s="971"/>
      <c r="AT29" s="971"/>
      <c r="AU29" s="971" t="s">
        <v>554</v>
      </c>
      <c r="AV29" s="971"/>
      <c r="AW29" s="971"/>
      <c r="AX29" s="971"/>
      <c r="AY29" s="971"/>
      <c r="AZ29" s="1041" t="s">
        <v>554</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389</v>
      </c>
      <c r="C30" s="1031"/>
      <c r="D30" s="1031"/>
      <c r="E30" s="1031"/>
      <c r="F30" s="1031"/>
      <c r="G30" s="1031"/>
      <c r="H30" s="1031"/>
      <c r="I30" s="1031"/>
      <c r="J30" s="1031"/>
      <c r="K30" s="1031"/>
      <c r="L30" s="1031"/>
      <c r="M30" s="1031"/>
      <c r="N30" s="1031"/>
      <c r="O30" s="1031"/>
      <c r="P30" s="1032"/>
      <c r="Q30" s="1038">
        <v>745</v>
      </c>
      <c r="R30" s="1039"/>
      <c r="S30" s="1039"/>
      <c r="T30" s="1039"/>
      <c r="U30" s="1039"/>
      <c r="V30" s="1039">
        <v>744</v>
      </c>
      <c r="W30" s="1039"/>
      <c r="X30" s="1039"/>
      <c r="Y30" s="1039"/>
      <c r="Z30" s="1039"/>
      <c r="AA30" s="1039">
        <v>1</v>
      </c>
      <c r="AB30" s="1039"/>
      <c r="AC30" s="1039"/>
      <c r="AD30" s="1039"/>
      <c r="AE30" s="1040"/>
      <c r="AF30" s="1035">
        <v>1</v>
      </c>
      <c r="AG30" s="1036"/>
      <c r="AH30" s="1036"/>
      <c r="AI30" s="1036"/>
      <c r="AJ30" s="1037"/>
      <c r="AK30" s="980">
        <v>134</v>
      </c>
      <c r="AL30" s="971"/>
      <c r="AM30" s="971"/>
      <c r="AN30" s="971"/>
      <c r="AO30" s="971"/>
      <c r="AP30" s="971" t="s">
        <v>554</v>
      </c>
      <c r="AQ30" s="971"/>
      <c r="AR30" s="971"/>
      <c r="AS30" s="971"/>
      <c r="AT30" s="971"/>
      <c r="AU30" s="971" t="s">
        <v>554</v>
      </c>
      <c r="AV30" s="971"/>
      <c r="AW30" s="971"/>
      <c r="AX30" s="971"/>
      <c r="AY30" s="971"/>
      <c r="AZ30" s="1041" t="s">
        <v>554</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390</v>
      </c>
      <c r="C31" s="1031"/>
      <c r="D31" s="1031"/>
      <c r="E31" s="1031"/>
      <c r="F31" s="1031"/>
      <c r="G31" s="1031"/>
      <c r="H31" s="1031"/>
      <c r="I31" s="1031"/>
      <c r="J31" s="1031"/>
      <c r="K31" s="1031"/>
      <c r="L31" s="1031"/>
      <c r="M31" s="1031"/>
      <c r="N31" s="1031"/>
      <c r="O31" s="1031"/>
      <c r="P31" s="1032"/>
      <c r="Q31" s="1038">
        <v>738</v>
      </c>
      <c r="R31" s="1039"/>
      <c r="S31" s="1039"/>
      <c r="T31" s="1039"/>
      <c r="U31" s="1039"/>
      <c r="V31" s="1039">
        <v>684</v>
      </c>
      <c r="W31" s="1039"/>
      <c r="X31" s="1039"/>
      <c r="Y31" s="1039"/>
      <c r="Z31" s="1039"/>
      <c r="AA31" s="1039">
        <v>54</v>
      </c>
      <c r="AB31" s="1039"/>
      <c r="AC31" s="1039"/>
      <c r="AD31" s="1039"/>
      <c r="AE31" s="1040"/>
      <c r="AF31" s="1035">
        <v>1112</v>
      </c>
      <c r="AG31" s="1036"/>
      <c r="AH31" s="1036"/>
      <c r="AI31" s="1036"/>
      <c r="AJ31" s="1037"/>
      <c r="AK31" s="980">
        <v>2</v>
      </c>
      <c r="AL31" s="971"/>
      <c r="AM31" s="971"/>
      <c r="AN31" s="971"/>
      <c r="AO31" s="971"/>
      <c r="AP31" s="971">
        <v>1501</v>
      </c>
      <c r="AQ31" s="971"/>
      <c r="AR31" s="971"/>
      <c r="AS31" s="971"/>
      <c r="AT31" s="971"/>
      <c r="AU31" s="971" t="s">
        <v>554</v>
      </c>
      <c r="AV31" s="971"/>
      <c r="AW31" s="971"/>
      <c r="AX31" s="971"/>
      <c r="AY31" s="971"/>
      <c r="AZ31" s="1041" t="s">
        <v>554</v>
      </c>
      <c r="BA31" s="1041"/>
      <c r="BB31" s="1041"/>
      <c r="BC31" s="1041"/>
      <c r="BD31" s="1041"/>
      <c r="BE31" s="972" t="s">
        <v>391</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392</v>
      </c>
      <c r="C32" s="1031"/>
      <c r="D32" s="1031"/>
      <c r="E32" s="1031"/>
      <c r="F32" s="1031"/>
      <c r="G32" s="1031"/>
      <c r="H32" s="1031"/>
      <c r="I32" s="1031"/>
      <c r="J32" s="1031"/>
      <c r="K32" s="1031"/>
      <c r="L32" s="1031"/>
      <c r="M32" s="1031"/>
      <c r="N32" s="1031"/>
      <c r="O32" s="1031"/>
      <c r="P32" s="1032"/>
      <c r="Q32" s="1038">
        <v>924</v>
      </c>
      <c r="R32" s="1039"/>
      <c r="S32" s="1039"/>
      <c r="T32" s="1039"/>
      <c r="U32" s="1039"/>
      <c r="V32" s="1039">
        <v>869</v>
      </c>
      <c r="W32" s="1039"/>
      <c r="X32" s="1039"/>
      <c r="Y32" s="1039"/>
      <c r="Z32" s="1039"/>
      <c r="AA32" s="1039">
        <v>55</v>
      </c>
      <c r="AB32" s="1039"/>
      <c r="AC32" s="1039"/>
      <c r="AD32" s="1039"/>
      <c r="AE32" s="1040"/>
      <c r="AF32" s="1035">
        <v>2068</v>
      </c>
      <c r="AG32" s="1036"/>
      <c r="AH32" s="1036"/>
      <c r="AI32" s="1036"/>
      <c r="AJ32" s="1037"/>
      <c r="AK32" s="980">
        <v>100</v>
      </c>
      <c r="AL32" s="971"/>
      <c r="AM32" s="971"/>
      <c r="AN32" s="971"/>
      <c r="AO32" s="971"/>
      <c r="AP32" s="971">
        <v>2329</v>
      </c>
      <c r="AQ32" s="971"/>
      <c r="AR32" s="971"/>
      <c r="AS32" s="971"/>
      <c r="AT32" s="971"/>
      <c r="AU32" s="971">
        <v>461</v>
      </c>
      <c r="AV32" s="971"/>
      <c r="AW32" s="971"/>
      <c r="AX32" s="971"/>
      <c r="AY32" s="971"/>
      <c r="AZ32" s="1041" t="s">
        <v>554</v>
      </c>
      <c r="BA32" s="1041"/>
      <c r="BB32" s="1041"/>
      <c r="BC32" s="1041"/>
      <c r="BD32" s="1041"/>
      <c r="BE32" s="972" t="s">
        <v>391</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393</v>
      </c>
      <c r="C33" s="1031"/>
      <c r="D33" s="1031"/>
      <c r="E33" s="1031"/>
      <c r="F33" s="1031"/>
      <c r="G33" s="1031"/>
      <c r="H33" s="1031"/>
      <c r="I33" s="1031"/>
      <c r="J33" s="1031"/>
      <c r="K33" s="1031"/>
      <c r="L33" s="1031"/>
      <c r="M33" s="1031"/>
      <c r="N33" s="1031"/>
      <c r="O33" s="1031"/>
      <c r="P33" s="1032"/>
      <c r="Q33" s="1038">
        <v>2149</v>
      </c>
      <c r="R33" s="1039"/>
      <c r="S33" s="1039"/>
      <c r="T33" s="1039"/>
      <c r="U33" s="1039"/>
      <c r="V33" s="1039">
        <v>2149</v>
      </c>
      <c r="W33" s="1039"/>
      <c r="X33" s="1039"/>
      <c r="Y33" s="1039"/>
      <c r="Z33" s="1039"/>
      <c r="AA33" s="1039">
        <v>0</v>
      </c>
      <c r="AB33" s="1039"/>
      <c r="AC33" s="1039"/>
      <c r="AD33" s="1039"/>
      <c r="AE33" s="1040"/>
      <c r="AF33" s="1035">
        <v>86</v>
      </c>
      <c r="AG33" s="1036"/>
      <c r="AH33" s="1036"/>
      <c r="AI33" s="1036"/>
      <c r="AJ33" s="1037"/>
      <c r="AK33" s="980">
        <v>1195</v>
      </c>
      <c r="AL33" s="971"/>
      <c r="AM33" s="971"/>
      <c r="AN33" s="971"/>
      <c r="AO33" s="971"/>
      <c r="AP33" s="971" t="s">
        <v>554</v>
      </c>
      <c r="AQ33" s="971"/>
      <c r="AR33" s="971"/>
      <c r="AS33" s="971"/>
      <c r="AT33" s="971"/>
      <c r="AU33" s="971" t="s">
        <v>554</v>
      </c>
      <c r="AV33" s="971"/>
      <c r="AW33" s="971"/>
      <c r="AX33" s="971"/>
      <c r="AY33" s="971"/>
      <c r="AZ33" s="1041" t="s">
        <v>554</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375</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3565</v>
      </c>
      <c r="AG63" s="959"/>
      <c r="AH63" s="959"/>
      <c r="AI63" s="959"/>
      <c r="AJ63" s="1022"/>
      <c r="AK63" s="1023"/>
      <c r="AL63" s="963"/>
      <c r="AM63" s="963"/>
      <c r="AN63" s="963"/>
      <c r="AO63" s="963"/>
      <c r="AP63" s="959">
        <v>3831</v>
      </c>
      <c r="AQ63" s="959"/>
      <c r="AR63" s="959"/>
      <c r="AS63" s="959"/>
      <c r="AT63" s="959"/>
      <c r="AU63" s="959">
        <v>461</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379</v>
      </c>
      <c r="R66" s="1002"/>
      <c r="S66" s="1002"/>
      <c r="T66" s="1002"/>
      <c r="U66" s="1003"/>
      <c r="V66" s="1001" t="s">
        <v>380</v>
      </c>
      <c r="W66" s="1002"/>
      <c r="X66" s="1002"/>
      <c r="Y66" s="1002"/>
      <c r="Z66" s="1003"/>
      <c r="AA66" s="1001" t="s">
        <v>381</v>
      </c>
      <c r="AB66" s="1002"/>
      <c r="AC66" s="1002"/>
      <c r="AD66" s="1002"/>
      <c r="AE66" s="1003"/>
      <c r="AF66" s="1007" t="s">
        <v>382</v>
      </c>
      <c r="AG66" s="1008"/>
      <c r="AH66" s="1008"/>
      <c r="AI66" s="1008"/>
      <c r="AJ66" s="1009"/>
      <c r="AK66" s="1001" t="s">
        <v>383</v>
      </c>
      <c r="AL66" s="996"/>
      <c r="AM66" s="996"/>
      <c r="AN66" s="996"/>
      <c r="AO66" s="997"/>
      <c r="AP66" s="1001" t="s">
        <v>384</v>
      </c>
      <c r="AQ66" s="1002"/>
      <c r="AR66" s="1002"/>
      <c r="AS66" s="1002"/>
      <c r="AT66" s="1003"/>
      <c r="AU66" s="1001" t="s">
        <v>399</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555</v>
      </c>
      <c r="C68" s="986"/>
      <c r="D68" s="986"/>
      <c r="E68" s="986"/>
      <c r="F68" s="986"/>
      <c r="G68" s="986"/>
      <c r="H68" s="986"/>
      <c r="I68" s="986"/>
      <c r="J68" s="986"/>
      <c r="K68" s="986"/>
      <c r="L68" s="986"/>
      <c r="M68" s="986"/>
      <c r="N68" s="986"/>
      <c r="O68" s="986"/>
      <c r="P68" s="987"/>
      <c r="Q68" s="988">
        <v>896</v>
      </c>
      <c r="R68" s="982"/>
      <c r="S68" s="982"/>
      <c r="T68" s="982"/>
      <c r="U68" s="982"/>
      <c r="V68" s="982">
        <v>830</v>
      </c>
      <c r="W68" s="982"/>
      <c r="X68" s="982"/>
      <c r="Y68" s="982"/>
      <c r="Z68" s="982"/>
      <c r="AA68" s="982">
        <v>66</v>
      </c>
      <c r="AB68" s="982"/>
      <c r="AC68" s="982"/>
      <c r="AD68" s="982"/>
      <c r="AE68" s="982"/>
      <c r="AF68" s="982">
        <v>66</v>
      </c>
      <c r="AG68" s="982"/>
      <c r="AH68" s="982"/>
      <c r="AI68" s="982"/>
      <c r="AJ68" s="982"/>
      <c r="AK68" s="982">
        <v>54</v>
      </c>
      <c r="AL68" s="982"/>
      <c r="AM68" s="982"/>
      <c r="AN68" s="982"/>
      <c r="AO68" s="982"/>
      <c r="AP68" s="982">
        <v>698</v>
      </c>
      <c r="AQ68" s="982"/>
      <c r="AR68" s="982"/>
      <c r="AS68" s="982"/>
      <c r="AT68" s="982"/>
      <c r="AU68" s="982">
        <v>540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556</v>
      </c>
      <c r="C69" s="975"/>
      <c r="D69" s="975"/>
      <c r="E69" s="975"/>
      <c r="F69" s="975"/>
      <c r="G69" s="975"/>
      <c r="H69" s="975"/>
      <c r="I69" s="975"/>
      <c r="J69" s="975"/>
      <c r="K69" s="975"/>
      <c r="L69" s="975"/>
      <c r="M69" s="975"/>
      <c r="N69" s="975"/>
      <c r="O69" s="975"/>
      <c r="P69" s="976"/>
      <c r="Q69" s="977">
        <v>6261</v>
      </c>
      <c r="R69" s="971"/>
      <c r="S69" s="971"/>
      <c r="T69" s="971"/>
      <c r="U69" s="971"/>
      <c r="V69" s="971">
        <v>5765</v>
      </c>
      <c r="W69" s="971"/>
      <c r="X69" s="971"/>
      <c r="Y69" s="971"/>
      <c r="Z69" s="971"/>
      <c r="AA69" s="971">
        <v>496</v>
      </c>
      <c r="AB69" s="971"/>
      <c r="AC69" s="971"/>
      <c r="AD69" s="971"/>
      <c r="AE69" s="971"/>
      <c r="AF69" s="971">
        <v>496</v>
      </c>
      <c r="AG69" s="971"/>
      <c r="AH69" s="971"/>
      <c r="AI69" s="971"/>
      <c r="AJ69" s="971"/>
      <c r="AK69" s="971">
        <v>27</v>
      </c>
      <c r="AL69" s="971"/>
      <c r="AM69" s="971"/>
      <c r="AN69" s="971"/>
      <c r="AO69" s="971"/>
      <c r="AP69" s="971" t="s">
        <v>569</v>
      </c>
      <c r="AQ69" s="971"/>
      <c r="AR69" s="971"/>
      <c r="AS69" s="971"/>
      <c r="AT69" s="971"/>
      <c r="AU69" s="971" t="s">
        <v>569</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557</v>
      </c>
      <c r="C70" s="975"/>
      <c r="D70" s="975"/>
      <c r="E70" s="975"/>
      <c r="F70" s="975"/>
      <c r="G70" s="975"/>
      <c r="H70" s="975"/>
      <c r="I70" s="975"/>
      <c r="J70" s="975"/>
      <c r="K70" s="975"/>
      <c r="L70" s="975"/>
      <c r="M70" s="975"/>
      <c r="N70" s="975"/>
      <c r="O70" s="975"/>
      <c r="P70" s="976"/>
      <c r="Q70" s="977">
        <v>42</v>
      </c>
      <c r="R70" s="971"/>
      <c r="S70" s="971"/>
      <c r="T70" s="971"/>
      <c r="U70" s="971"/>
      <c r="V70" s="971">
        <v>35</v>
      </c>
      <c r="W70" s="971"/>
      <c r="X70" s="971"/>
      <c r="Y70" s="971"/>
      <c r="Z70" s="971"/>
      <c r="AA70" s="971">
        <v>7</v>
      </c>
      <c r="AB70" s="971"/>
      <c r="AC70" s="971"/>
      <c r="AD70" s="971"/>
      <c r="AE70" s="971"/>
      <c r="AF70" s="971">
        <v>7</v>
      </c>
      <c r="AG70" s="971"/>
      <c r="AH70" s="971"/>
      <c r="AI70" s="971"/>
      <c r="AJ70" s="971"/>
      <c r="AK70" s="971" t="s">
        <v>569</v>
      </c>
      <c r="AL70" s="971"/>
      <c r="AM70" s="971"/>
      <c r="AN70" s="971"/>
      <c r="AO70" s="971"/>
      <c r="AP70" s="971" t="s">
        <v>569</v>
      </c>
      <c r="AQ70" s="971"/>
      <c r="AR70" s="971"/>
      <c r="AS70" s="971"/>
      <c r="AT70" s="971"/>
      <c r="AU70" s="971" t="s">
        <v>569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558</v>
      </c>
      <c r="C71" s="975"/>
      <c r="D71" s="975"/>
      <c r="E71" s="975"/>
      <c r="F71" s="975"/>
      <c r="G71" s="975"/>
      <c r="H71" s="975"/>
      <c r="I71" s="975"/>
      <c r="J71" s="975"/>
      <c r="K71" s="975"/>
      <c r="L71" s="975"/>
      <c r="M71" s="975"/>
      <c r="N71" s="975"/>
      <c r="O71" s="975"/>
      <c r="P71" s="976"/>
      <c r="Q71" s="977">
        <v>19</v>
      </c>
      <c r="R71" s="971"/>
      <c r="S71" s="971"/>
      <c r="T71" s="971"/>
      <c r="U71" s="971"/>
      <c r="V71" s="971">
        <v>17</v>
      </c>
      <c r="W71" s="971"/>
      <c r="X71" s="971"/>
      <c r="Y71" s="971"/>
      <c r="Z71" s="971"/>
      <c r="AA71" s="971">
        <v>2</v>
      </c>
      <c r="AB71" s="971"/>
      <c r="AC71" s="971"/>
      <c r="AD71" s="971"/>
      <c r="AE71" s="971"/>
      <c r="AF71" s="971">
        <v>2</v>
      </c>
      <c r="AG71" s="971"/>
      <c r="AH71" s="971"/>
      <c r="AI71" s="971"/>
      <c r="AJ71" s="971"/>
      <c r="AK71" s="971" t="s">
        <v>569</v>
      </c>
      <c r="AL71" s="971"/>
      <c r="AM71" s="971"/>
      <c r="AN71" s="971"/>
      <c r="AO71" s="971"/>
      <c r="AP71" s="971" t="s">
        <v>569</v>
      </c>
      <c r="AQ71" s="971"/>
      <c r="AR71" s="971"/>
      <c r="AS71" s="971"/>
      <c r="AT71" s="971"/>
      <c r="AU71" s="971" t="s">
        <v>569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559</v>
      </c>
      <c r="C72" s="975"/>
      <c r="D72" s="975"/>
      <c r="E72" s="975"/>
      <c r="F72" s="975"/>
      <c r="G72" s="975"/>
      <c r="H72" s="975"/>
      <c r="I72" s="975"/>
      <c r="J72" s="975"/>
      <c r="K72" s="975"/>
      <c r="L72" s="975"/>
      <c r="M72" s="975"/>
      <c r="N72" s="975"/>
      <c r="O72" s="975"/>
      <c r="P72" s="976"/>
      <c r="Q72" s="977">
        <v>3</v>
      </c>
      <c r="R72" s="971"/>
      <c r="S72" s="971"/>
      <c r="T72" s="971"/>
      <c r="U72" s="971"/>
      <c r="V72" s="971">
        <v>1</v>
      </c>
      <c r="W72" s="971"/>
      <c r="X72" s="971"/>
      <c r="Y72" s="971"/>
      <c r="Z72" s="971"/>
      <c r="AA72" s="971">
        <v>2</v>
      </c>
      <c r="AB72" s="971"/>
      <c r="AC72" s="971"/>
      <c r="AD72" s="971"/>
      <c r="AE72" s="971"/>
      <c r="AF72" s="971">
        <v>2</v>
      </c>
      <c r="AG72" s="971"/>
      <c r="AH72" s="971"/>
      <c r="AI72" s="971"/>
      <c r="AJ72" s="971"/>
      <c r="AK72" s="971" t="s">
        <v>569</v>
      </c>
      <c r="AL72" s="971"/>
      <c r="AM72" s="971"/>
      <c r="AN72" s="971"/>
      <c r="AO72" s="971"/>
      <c r="AP72" s="971" t="s">
        <v>569</v>
      </c>
      <c r="AQ72" s="971"/>
      <c r="AR72" s="971"/>
      <c r="AS72" s="971"/>
      <c r="AT72" s="971"/>
      <c r="AU72" s="971" t="s">
        <v>569</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560</v>
      </c>
      <c r="C73" s="975"/>
      <c r="D73" s="975"/>
      <c r="E73" s="975"/>
      <c r="F73" s="975"/>
      <c r="G73" s="975"/>
      <c r="H73" s="975"/>
      <c r="I73" s="975"/>
      <c r="J73" s="975"/>
      <c r="K73" s="975"/>
      <c r="L73" s="975"/>
      <c r="M73" s="975"/>
      <c r="N73" s="975"/>
      <c r="O73" s="975"/>
      <c r="P73" s="976"/>
      <c r="Q73" s="977">
        <v>6</v>
      </c>
      <c r="R73" s="971"/>
      <c r="S73" s="971"/>
      <c r="T73" s="971"/>
      <c r="U73" s="971"/>
      <c r="V73" s="971">
        <v>2</v>
      </c>
      <c r="W73" s="971"/>
      <c r="X73" s="971"/>
      <c r="Y73" s="971"/>
      <c r="Z73" s="971"/>
      <c r="AA73" s="971">
        <v>4</v>
      </c>
      <c r="AB73" s="971"/>
      <c r="AC73" s="971"/>
      <c r="AD73" s="971"/>
      <c r="AE73" s="971"/>
      <c r="AF73" s="971">
        <v>4</v>
      </c>
      <c r="AG73" s="971"/>
      <c r="AH73" s="971"/>
      <c r="AI73" s="971"/>
      <c r="AJ73" s="971"/>
      <c r="AK73" s="971" t="s">
        <v>569</v>
      </c>
      <c r="AL73" s="971"/>
      <c r="AM73" s="971"/>
      <c r="AN73" s="971"/>
      <c r="AO73" s="971"/>
      <c r="AP73" s="971" t="s">
        <v>569</v>
      </c>
      <c r="AQ73" s="971"/>
      <c r="AR73" s="971"/>
      <c r="AS73" s="971"/>
      <c r="AT73" s="971"/>
      <c r="AU73" s="971" t="s">
        <v>569</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561</v>
      </c>
      <c r="C74" s="975"/>
      <c r="D74" s="975"/>
      <c r="E74" s="975"/>
      <c r="F74" s="975"/>
      <c r="G74" s="975"/>
      <c r="H74" s="975"/>
      <c r="I74" s="975"/>
      <c r="J74" s="975"/>
      <c r="K74" s="975"/>
      <c r="L74" s="975"/>
      <c r="M74" s="975"/>
      <c r="N74" s="975"/>
      <c r="O74" s="975"/>
      <c r="P74" s="976"/>
      <c r="Q74" s="977">
        <v>25</v>
      </c>
      <c r="R74" s="971"/>
      <c r="S74" s="971"/>
      <c r="T74" s="971"/>
      <c r="U74" s="971"/>
      <c r="V74" s="971">
        <v>25</v>
      </c>
      <c r="W74" s="971"/>
      <c r="X74" s="971"/>
      <c r="Y74" s="971"/>
      <c r="Z74" s="971"/>
      <c r="AA74" s="971">
        <v>0</v>
      </c>
      <c r="AB74" s="971"/>
      <c r="AC74" s="971"/>
      <c r="AD74" s="971"/>
      <c r="AE74" s="971"/>
      <c r="AF74" s="971">
        <v>0</v>
      </c>
      <c r="AG74" s="971"/>
      <c r="AH74" s="971"/>
      <c r="AI74" s="971"/>
      <c r="AJ74" s="971"/>
      <c r="AK74" s="971" t="s">
        <v>569</v>
      </c>
      <c r="AL74" s="971"/>
      <c r="AM74" s="971"/>
      <c r="AN74" s="971"/>
      <c r="AO74" s="971"/>
      <c r="AP74" s="971" t="s">
        <v>569</v>
      </c>
      <c r="AQ74" s="971"/>
      <c r="AR74" s="971"/>
      <c r="AS74" s="971"/>
      <c r="AT74" s="971"/>
      <c r="AU74" s="971" t="s">
        <v>569</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562</v>
      </c>
      <c r="C75" s="975"/>
      <c r="D75" s="975"/>
      <c r="E75" s="975"/>
      <c r="F75" s="975"/>
      <c r="G75" s="975"/>
      <c r="H75" s="975"/>
      <c r="I75" s="975"/>
      <c r="J75" s="975"/>
      <c r="K75" s="975"/>
      <c r="L75" s="975"/>
      <c r="M75" s="975"/>
      <c r="N75" s="975"/>
      <c r="O75" s="975"/>
      <c r="P75" s="976"/>
      <c r="Q75" s="978">
        <v>546</v>
      </c>
      <c r="R75" s="979"/>
      <c r="S75" s="979"/>
      <c r="T75" s="979"/>
      <c r="U75" s="980"/>
      <c r="V75" s="981">
        <v>510</v>
      </c>
      <c r="W75" s="979"/>
      <c r="X75" s="979"/>
      <c r="Y75" s="979"/>
      <c r="Z75" s="980"/>
      <c r="AA75" s="981">
        <v>36</v>
      </c>
      <c r="AB75" s="979"/>
      <c r="AC75" s="979"/>
      <c r="AD75" s="979"/>
      <c r="AE75" s="980"/>
      <c r="AF75" s="981">
        <v>36</v>
      </c>
      <c r="AG75" s="979"/>
      <c r="AH75" s="979"/>
      <c r="AI75" s="979"/>
      <c r="AJ75" s="980"/>
      <c r="AK75" s="981">
        <v>48</v>
      </c>
      <c r="AL75" s="979"/>
      <c r="AM75" s="979"/>
      <c r="AN75" s="979"/>
      <c r="AO75" s="980"/>
      <c r="AP75" s="981" t="s">
        <v>568</v>
      </c>
      <c r="AQ75" s="979"/>
      <c r="AR75" s="979"/>
      <c r="AS75" s="979"/>
      <c r="AT75" s="980"/>
      <c r="AU75" s="981" t="s">
        <v>568</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563</v>
      </c>
      <c r="C76" s="975"/>
      <c r="D76" s="975"/>
      <c r="E76" s="975"/>
      <c r="F76" s="975"/>
      <c r="G76" s="975"/>
      <c r="H76" s="975"/>
      <c r="I76" s="975"/>
      <c r="J76" s="975"/>
      <c r="K76" s="975"/>
      <c r="L76" s="975"/>
      <c r="M76" s="975"/>
      <c r="N76" s="975"/>
      <c r="O76" s="975"/>
      <c r="P76" s="976"/>
      <c r="Q76" s="978">
        <v>247081</v>
      </c>
      <c r="R76" s="979"/>
      <c r="S76" s="979"/>
      <c r="T76" s="979"/>
      <c r="U76" s="980"/>
      <c r="V76" s="981">
        <v>239887</v>
      </c>
      <c r="W76" s="979"/>
      <c r="X76" s="979"/>
      <c r="Y76" s="979"/>
      <c r="Z76" s="980"/>
      <c r="AA76" s="981">
        <v>7194</v>
      </c>
      <c r="AB76" s="979"/>
      <c r="AC76" s="979"/>
      <c r="AD76" s="979"/>
      <c r="AE76" s="980"/>
      <c r="AF76" s="981">
        <v>7194</v>
      </c>
      <c r="AG76" s="979"/>
      <c r="AH76" s="979"/>
      <c r="AI76" s="979"/>
      <c r="AJ76" s="980"/>
      <c r="AK76" s="981">
        <v>271</v>
      </c>
      <c r="AL76" s="979"/>
      <c r="AM76" s="979"/>
      <c r="AN76" s="979"/>
      <c r="AO76" s="980"/>
      <c r="AP76" s="981" t="s">
        <v>568</v>
      </c>
      <c r="AQ76" s="979"/>
      <c r="AR76" s="979"/>
      <c r="AS76" s="979"/>
      <c r="AT76" s="980"/>
      <c r="AU76" s="981" t="s">
        <v>568</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375</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7808</v>
      </c>
      <c r="AG88" s="959"/>
      <c r="AH88" s="959"/>
      <c r="AI88" s="959"/>
      <c r="AJ88" s="959"/>
      <c r="AK88" s="963"/>
      <c r="AL88" s="963"/>
      <c r="AM88" s="963"/>
      <c r="AN88" s="963"/>
      <c r="AO88" s="963"/>
      <c r="AP88" s="959">
        <v>698</v>
      </c>
      <c r="AQ88" s="959"/>
      <c r="AR88" s="959"/>
      <c r="AS88" s="959"/>
      <c r="AT88" s="959"/>
      <c r="AU88" s="959">
        <v>540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v>
      </c>
      <c r="CS102" s="953"/>
      <c r="CT102" s="953"/>
      <c r="CU102" s="953"/>
      <c r="CV102" s="954"/>
      <c r="CW102" s="952">
        <v>0</v>
      </c>
      <c r="CX102" s="953"/>
      <c r="CY102" s="953"/>
      <c r="CZ102" s="953"/>
      <c r="DA102" s="954"/>
      <c r="DB102" s="952">
        <v>17</v>
      </c>
      <c r="DC102" s="953"/>
      <c r="DD102" s="953"/>
      <c r="DE102" s="953"/>
      <c r="DF102" s="954"/>
      <c r="DG102" s="952" t="s">
        <v>554</v>
      </c>
      <c r="DH102" s="953"/>
      <c r="DI102" s="953"/>
      <c r="DJ102" s="953"/>
      <c r="DK102" s="954"/>
      <c r="DL102" s="952">
        <v>11</v>
      </c>
      <c r="DM102" s="953"/>
      <c r="DN102" s="953"/>
      <c r="DO102" s="953"/>
      <c r="DP102" s="954"/>
      <c r="DQ102" s="952">
        <v>3</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293</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293</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293</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1353384</v>
      </c>
      <c r="AB110" s="889"/>
      <c r="AC110" s="889"/>
      <c r="AD110" s="889"/>
      <c r="AE110" s="890"/>
      <c r="AF110" s="891">
        <v>1305852</v>
      </c>
      <c r="AG110" s="889"/>
      <c r="AH110" s="889"/>
      <c r="AI110" s="889"/>
      <c r="AJ110" s="890"/>
      <c r="AK110" s="891">
        <v>1309022</v>
      </c>
      <c r="AL110" s="889"/>
      <c r="AM110" s="889"/>
      <c r="AN110" s="889"/>
      <c r="AO110" s="890"/>
      <c r="AP110" s="892">
        <v>16.899999999999999</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13042014</v>
      </c>
      <c r="BR110" s="842"/>
      <c r="BS110" s="842"/>
      <c r="BT110" s="842"/>
      <c r="BU110" s="842"/>
      <c r="BV110" s="842">
        <v>12738874</v>
      </c>
      <c r="BW110" s="842"/>
      <c r="BX110" s="842"/>
      <c r="BY110" s="842"/>
      <c r="BZ110" s="842"/>
      <c r="CA110" s="842">
        <v>12438185</v>
      </c>
      <c r="CB110" s="842"/>
      <c r="CC110" s="842"/>
      <c r="CD110" s="842"/>
      <c r="CE110" s="842"/>
      <c r="CF110" s="866">
        <v>160.9</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660771</v>
      </c>
      <c r="BR111" s="817"/>
      <c r="BS111" s="817"/>
      <c r="BT111" s="817"/>
      <c r="BU111" s="817"/>
      <c r="BV111" s="817">
        <v>448614</v>
      </c>
      <c r="BW111" s="817"/>
      <c r="BX111" s="817"/>
      <c r="BY111" s="817"/>
      <c r="BZ111" s="817"/>
      <c r="CA111" s="817">
        <v>11318</v>
      </c>
      <c r="CB111" s="817"/>
      <c r="CC111" s="817"/>
      <c r="CD111" s="817"/>
      <c r="CE111" s="817"/>
      <c r="CF111" s="875">
        <v>0.1</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459207</v>
      </c>
      <c r="BR112" s="817"/>
      <c r="BS112" s="817"/>
      <c r="BT112" s="817"/>
      <c r="BU112" s="817"/>
      <c r="BV112" s="817">
        <v>453672</v>
      </c>
      <c r="BW112" s="817"/>
      <c r="BX112" s="817"/>
      <c r="BY112" s="817"/>
      <c r="BZ112" s="817"/>
      <c r="CA112" s="817">
        <v>461231</v>
      </c>
      <c r="CB112" s="817"/>
      <c r="CC112" s="817"/>
      <c r="CD112" s="817"/>
      <c r="CE112" s="817"/>
      <c r="CF112" s="875">
        <v>6</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58723</v>
      </c>
      <c r="AB113" s="919"/>
      <c r="AC113" s="919"/>
      <c r="AD113" s="919"/>
      <c r="AE113" s="920"/>
      <c r="AF113" s="921">
        <v>45604</v>
      </c>
      <c r="AG113" s="919"/>
      <c r="AH113" s="919"/>
      <c r="AI113" s="919"/>
      <c r="AJ113" s="920"/>
      <c r="AK113" s="921">
        <v>49031</v>
      </c>
      <c r="AL113" s="919"/>
      <c r="AM113" s="919"/>
      <c r="AN113" s="919"/>
      <c r="AO113" s="920"/>
      <c r="AP113" s="922">
        <v>0.6</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799429</v>
      </c>
      <c r="BR113" s="817"/>
      <c r="BS113" s="817"/>
      <c r="BT113" s="817"/>
      <c r="BU113" s="817"/>
      <c r="BV113" s="817">
        <v>668422</v>
      </c>
      <c r="BW113" s="817"/>
      <c r="BX113" s="817"/>
      <c r="BY113" s="817"/>
      <c r="BZ113" s="817"/>
      <c r="CA113" s="817">
        <v>540159</v>
      </c>
      <c r="CB113" s="817"/>
      <c r="CC113" s="817"/>
      <c r="CD113" s="817"/>
      <c r="CE113" s="817"/>
      <c r="CF113" s="875">
        <v>7</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104735</v>
      </c>
      <c r="AB114" s="780"/>
      <c r="AC114" s="780"/>
      <c r="AD114" s="780"/>
      <c r="AE114" s="781"/>
      <c r="AF114" s="782">
        <v>104224</v>
      </c>
      <c r="AG114" s="780"/>
      <c r="AH114" s="780"/>
      <c r="AI114" s="780"/>
      <c r="AJ114" s="781"/>
      <c r="AK114" s="782">
        <v>97225</v>
      </c>
      <c r="AL114" s="780"/>
      <c r="AM114" s="780"/>
      <c r="AN114" s="780"/>
      <c r="AO114" s="781"/>
      <c r="AP114" s="824">
        <v>1.3</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327824</v>
      </c>
      <c r="BR114" s="817"/>
      <c r="BS114" s="817"/>
      <c r="BT114" s="817"/>
      <c r="BU114" s="817"/>
      <c r="BV114" s="817">
        <v>321150</v>
      </c>
      <c r="BW114" s="817"/>
      <c r="BX114" s="817"/>
      <c r="BY114" s="817"/>
      <c r="BZ114" s="817"/>
      <c r="CA114" s="817">
        <v>378830</v>
      </c>
      <c r="CB114" s="817"/>
      <c r="CC114" s="817"/>
      <c r="CD114" s="817"/>
      <c r="CE114" s="817"/>
      <c r="CF114" s="875">
        <v>4.9000000000000004</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28927</v>
      </c>
      <c r="AB115" s="919"/>
      <c r="AC115" s="919"/>
      <c r="AD115" s="919"/>
      <c r="AE115" s="920"/>
      <c r="AF115" s="921">
        <v>214312</v>
      </c>
      <c r="AG115" s="919"/>
      <c r="AH115" s="919"/>
      <c r="AI115" s="919"/>
      <c r="AJ115" s="920"/>
      <c r="AK115" s="921">
        <v>399258</v>
      </c>
      <c r="AL115" s="919"/>
      <c r="AM115" s="919"/>
      <c r="AN115" s="919"/>
      <c r="AO115" s="920"/>
      <c r="AP115" s="922">
        <v>5.2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v>1265</v>
      </c>
      <c r="BR115" s="817"/>
      <c r="BS115" s="817"/>
      <c r="BT115" s="817"/>
      <c r="BU115" s="817"/>
      <c r="BV115" s="817">
        <v>3578</v>
      </c>
      <c r="BW115" s="817"/>
      <c r="BX115" s="817"/>
      <c r="BY115" s="817"/>
      <c r="BZ115" s="817"/>
      <c r="CA115" s="817">
        <v>3324</v>
      </c>
      <c r="CB115" s="817"/>
      <c r="CC115" s="817"/>
      <c r="CD115" s="817"/>
      <c r="CE115" s="817"/>
      <c r="CF115" s="875">
        <v>0</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612167</v>
      </c>
      <c r="DH115" s="780"/>
      <c r="DI115" s="780"/>
      <c r="DJ115" s="780"/>
      <c r="DK115" s="781"/>
      <c r="DL115" s="782">
        <v>421464</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v>525</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27000</v>
      </c>
      <c r="DH116" s="780"/>
      <c r="DI116" s="780"/>
      <c r="DJ116" s="780"/>
      <c r="DK116" s="781"/>
      <c r="DL116" s="782">
        <v>18000</v>
      </c>
      <c r="DM116" s="780"/>
      <c r="DN116" s="780"/>
      <c r="DO116" s="780"/>
      <c r="DP116" s="781"/>
      <c r="DQ116" s="782">
        <v>9000</v>
      </c>
      <c r="DR116" s="780"/>
      <c r="DS116" s="780"/>
      <c r="DT116" s="780"/>
      <c r="DU116" s="781"/>
      <c r="DV116" s="824">
        <v>0.1</v>
      </c>
      <c r="DW116" s="825"/>
      <c r="DX116" s="825"/>
      <c r="DY116" s="825"/>
      <c r="DZ116" s="826"/>
    </row>
    <row r="117" spans="1:130" s="218"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1545769</v>
      </c>
      <c r="AB117" s="903"/>
      <c r="AC117" s="903"/>
      <c r="AD117" s="903"/>
      <c r="AE117" s="904"/>
      <c r="AF117" s="905">
        <v>1670517</v>
      </c>
      <c r="AG117" s="903"/>
      <c r="AH117" s="903"/>
      <c r="AI117" s="903"/>
      <c r="AJ117" s="904"/>
      <c r="AK117" s="905">
        <v>1854536</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293</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441</v>
      </c>
      <c r="BP119" s="878"/>
      <c r="BQ119" s="879">
        <v>15290510</v>
      </c>
      <c r="BR119" s="845"/>
      <c r="BS119" s="845"/>
      <c r="BT119" s="845"/>
      <c r="BU119" s="845"/>
      <c r="BV119" s="845">
        <v>14634310</v>
      </c>
      <c r="BW119" s="845"/>
      <c r="BX119" s="845"/>
      <c r="BY119" s="845"/>
      <c r="BZ119" s="845"/>
      <c r="CA119" s="845">
        <v>13833047</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21604</v>
      </c>
      <c r="DH119" s="764"/>
      <c r="DI119" s="764"/>
      <c r="DJ119" s="764"/>
      <c r="DK119" s="765"/>
      <c r="DL119" s="766">
        <v>9150</v>
      </c>
      <c r="DM119" s="764"/>
      <c r="DN119" s="764"/>
      <c r="DO119" s="764"/>
      <c r="DP119" s="765"/>
      <c r="DQ119" s="766">
        <v>2318</v>
      </c>
      <c r="DR119" s="764"/>
      <c r="DS119" s="764"/>
      <c r="DT119" s="764"/>
      <c r="DU119" s="765"/>
      <c r="DV119" s="848">
        <v>0</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6026914</v>
      </c>
      <c r="BR120" s="842"/>
      <c r="BS120" s="842"/>
      <c r="BT120" s="842"/>
      <c r="BU120" s="842"/>
      <c r="BV120" s="842">
        <v>7228704</v>
      </c>
      <c r="BW120" s="842"/>
      <c r="BX120" s="842"/>
      <c r="BY120" s="842"/>
      <c r="BZ120" s="842"/>
      <c r="CA120" s="842">
        <v>6941845</v>
      </c>
      <c r="CB120" s="842"/>
      <c r="CC120" s="842"/>
      <c r="CD120" s="842"/>
      <c r="CE120" s="842"/>
      <c r="CF120" s="866">
        <v>89.8</v>
      </c>
      <c r="CG120" s="867"/>
      <c r="CH120" s="867"/>
      <c r="CI120" s="867"/>
      <c r="CJ120" s="867"/>
      <c r="CK120" s="868" t="s">
        <v>445</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459207</v>
      </c>
      <c r="DH120" s="842"/>
      <c r="DI120" s="842"/>
      <c r="DJ120" s="842"/>
      <c r="DK120" s="842"/>
      <c r="DL120" s="842">
        <v>453672</v>
      </c>
      <c r="DM120" s="842"/>
      <c r="DN120" s="842"/>
      <c r="DO120" s="842"/>
      <c r="DP120" s="842"/>
      <c r="DQ120" s="842">
        <v>461231</v>
      </c>
      <c r="DR120" s="842"/>
      <c r="DS120" s="842"/>
      <c r="DT120" s="842"/>
      <c r="DU120" s="842"/>
      <c r="DV120" s="843">
        <v>6</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1591345</v>
      </c>
      <c r="BR121" s="817"/>
      <c r="BS121" s="817"/>
      <c r="BT121" s="817"/>
      <c r="BU121" s="817"/>
      <c r="BV121" s="817">
        <v>1534572</v>
      </c>
      <c r="BW121" s="817"/>
      <c r="BX121" s="817"/>
      <c r="BY121" s="817"/>
      <c r="BZ121" s="817"/>
      <c r="CA121" s="817">
        <v>1277409</v>
      </c>
      <c r="CB121" s="817"/>
      <c r="CC121" s="817"/>
      <c r="CD121" s="817"/>
      <c r="CE121" s="817"/>
      <c r="CF121" s="875">
        <v>16.5</v>
      </c>
      <c r="CG121" s="876"/>
      <c r="CH121" s="876"/>
      <c r="CI121" s="876"/>
      <c r="CJ121" s="876"/>
      <c r="CK121" s="869"/>
      <c r="CL121" s="855"/>
      <c r="CM121" s="855"/>
      <c r="CN121" s="855"/>
      <c r="CO121" s="856"/>
      <c r="CP121" s="835" t="s">
        <v>388</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t="s">
        <v>121</v>
      </c>
      <c r="DM121" s="817"/>
      <c r="DN121" s="817"/>
      <c r="DO121" s="817"/>
      <c r="DP121" s="817"/>
      <c r="DQ121" s="817" t="s">
        <v>121</v>
      </c>
      <c r="DR121" s="817"/>
      <c r="DS121" s="817"/>
      <c r="DT121" s="817"/>
      <c r="DU121" s="817"/>
      <c r="DV121" s="794" t="s">
        <v>121</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9999445</v>
      </c>
      <c r="BR122" s="845"/>
      <c r="BS122" s="845"/>
      <c r="BT122" s="845"/>
      <c r="BU122" s="845"/>
      <c r="BV122" s="845">
        <v>9599281</v>
      </c>
      <c r="BW122" s="845"/>
      <c r="BX122" s="845"/>
      <c r="BY122" s="845"/>
      <c r="BZ122" s="845"/>
      <c r="CA122" s="845">
        <v>9038148</v>
      </c>
      <c r="CB122" s="845"/>
      <c r="CC122" s="845"/>
      <c r="CD122" s="845"/>
      <c r="CE122" s="845"/>
      <c r="CF122" s="846">
        <v>116.9</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9108</v>
      </c>
      <c r="AB123" s="780"/>
      <c r="AC123" s="780"/>
      <c r="AD123" s="780"/>
      <c r="AE123" s="781"/>
      <c r="AF123" s="782">
        <v>9081</v>
      </c>
      <c r="AG123" s="780"/>
      <c r="AH123" s="780"/>
      <c r="AI123" s="780"/>
      <c r="AJ123" s="781"/>
      <c r="AK123" s="782">
        <v>9054</v>
      </c>
      <c r="AL123" s="780"/>
      <c r="AM123" s="780"/>
      <c r="AN123" s="780"/>
      <c r="AO123" s="781"/>
      <c r="AP123" s="824">
        <v>0.1</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449</v>
      </c>
      <c r="BP123" s="878"/>
      <c r="BQ123" s="832">
        <v>17617704</v>
      </c>
      <c r="BR123" s="833"/>
      <c r="BS123" s="833"/>
      <c r="BT123" s="833"/>
      <c r="BU123" s="833"/>
      <c r="BV123" s="833">
        <v>18362557</v>
      </c>
      <c r="BW123" s="833"/>
      <c r="BX123" s="833"/>
      <c r="BY123" s="833"/>
      <c r="BZ123" s="833"/>
      <c r="CA123" s="833">
        <v>17257402</v>
      </c>
      <c r="CB123" s="833"/>
      <c r="CC123" s="833"/>
      <c r="CD123" s="833"/>
      <c r="CE123" s="833"/>
      <c r="CF123" s="748"/>
      <c r="CG123" s="749"/>
      <c r="CH123" s="749"/>
      <c r="CI123" s="749"/>
      <c r="CJ123" s="834"/>
      <c r="CK123" s="869"/>
      <c r="CL123" s="855"/>
      <c r="CM123" s="855"/>
      <c r="CN123" s="855"/>
      <c r="CO123" s="856"/>
      <c r="CP123" s="835" t="s">
        <v>387</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19333</v>
      </c>
      <c r="AB126" s="780"/>
      <c r="AC126" s="780"/>
      <c r="AD126" s="780"/>
      <c r="AE126" s="781"/>
      <c r="AF126" s="782">
        <v>204970</v>
      </c>
      <c r="AG126" s="780"/>
      <c r="AH126" s="780"/>
      <c r="AI126" s="780"/>
      <c r="AJ126" s="781"/>
      <c r="AK126" s="782">
        <v>390086</v>
      </c>
      <c r="AL126" s="780"/>
      <c r="AM126" s="780"/>
      <c r="AN126" s="780"/>
      <c r="AO126" s="781"/>
      <c r="AP126" s="824">
        <v>5</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486</v>
      </c>
      <c r="AB127" s="780"/>
      <c r="AC127" s="780"/>
      <c r="AD127" s="780"/>
      <c r="AE127" s="781"/>
      <c r="AF127" s="782">
        <v>261</v>
      </c>
      <c r="AG127" s="780"/>
      <c r="AH127" s="780"/>
      <c r="AI127" s="780"/>
      <c r="AJ127" s="781"/>
      <c r="AK127" s="782">
        <v>118</v>
      </c>
      <c r="AL127" s="780"/>
      <c r="AM127" s="780"/>
      <c r="AN127" s="780"/>
      <c r="AO127" s="781"/>
      <c r="AP127" s="824">
        <v>0</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188603</v>
      </c>
      <c r="AB128" s="801"/>
      <c r="AC128" s="801"/>
      <c r="AD128" s="801"/>
      <c r="AE128" s="802"/>
      <c r="AF128" s="803">
        <v>215164</v>
      </c>
      <c r="AG128" s="801"/>
      <c r="AH128" s="801"/>
      <c r="AI128" s="801"/>
      <c r="AJ128" s="802"/>
      <c r="AK128" s="803">
        <v>154645</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121</v>
      </c>
      <c r="BG128" s="787"/>
      <c r="BH128" s="787"/>
      <c r="BI128" s="787"/>
      <c r="BJ128" s="787"/>
      <c r="BK128" s="787"/>
      <c r="BL128" s="810"/>
      <c r="BM128" s="786">
        <v>13.61</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v>1265</v>
      </c>
      <c r="DH128" s="791"/>
      <c r="DI128" s="791"/>
      <c r="DJ128" s="791"/>
      <c r="DK128" s="791"/>
      <c r="DL128" s="791">
        <v>3578</v>
      </c>
      <c r="DM128" s="791"/>
      <c r="DN128" s="791"/>
      <c r="DO128" s="791"/>
      <c r="DP128" s="791"/>
      <c r="DQ128" s="791">
        <v>3324</v>
      </c>
      <c r="DR128" s="791"/>
      <c r="DS128" s="791"/>
      <c r="DT128" s="791"/>
      <c r="DU128" s="791"/>
      <c r="DV128" s="792">
        <v>0</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8200810</v>
      </c>
      <c r="AB129" s="780"/>
      <c r="AC129" s="780"/>
      <c r="AD129" s="780"/>
      <c r="AE129" s="781"/>
      <c r="AF129" s="782">
        <v>8284066</v>
      </c>
      <c r="AG129" s="780"/>
      <c r="AH129" s="780"/>
      <c r="AI129" s="780"/>
      <c r="AJ129" s="781"/>
      <c r="AK129" s="782">
        <v>8590561</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121</v>
      </c>
      <c r="BG129" s="771"/>
      <c r="BH129" s="771"/>
      <c r="BI129" s="771"/>
      <c r="BJ129" s="771"/>
      <c r="BK129" s="771"/>
      <c r="BL129" s="772"/>
      <c r="BM129" s="770">
        <v>18.61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949717</v>
      </c>
      <c r="AB130" s="780"/>
      <c r="AC130" s="780"/>
      <c r="AD130" s="780"/>
      <c r="AE130" s="781"/>
      <c r="AF130" s="782">
        <v>881348</v>
      </c>
      <c r="AG130" s="780"/>
      <c r="AH130" s="780"/>
      <c r="AI130" s="780"/>
      <c r="AJ130" s="781"/>
      <c r="AK130" s="782">
        <v>860995</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7251093</v>
      </c>
      <c r="AB131" s="764"/>
      <c r="AC131" s="764"/>
      <c r="AD131" s="764"/>
      <c r="AE131" s="765"/>
      <c r="AF131" s="766">
        <v>7402718</v>
      </c>
      <c r="AG131" s="764"/>
      <c r="AH131" s="764"/>
      <c r="AI131" s="764"/>
      <c r="AJ131" s="765"/>
      <c r="AK131" s="766">
        <v>7729566</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5.6191390730000004</v>
      </c>
      <c r="AB132" s="745"/>
      <c r="AC132" s="745"/>
      <c r="AD132" s="745"/>
      <c r="AE132" s="746"/>
      <c r="AF132" s="747">
        <v>7.7539763099999996</v>
      </c>
      <c r="AG132" s="745"/>
      <c r="AH132" s="745"/>
      <c r="AI132" s="745"/>
      <c r="AJ132" s="746"/>
      <c r="AK132" s="747">
        <v>10.853080240000001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6.7</v>
      </c>
      <c r="AB133" s="724"/>
      <c r="AC133" s="724"/>
      <c r="AD133" s="724"/>
      <c r="AE133" s="725"/>
      <c r="AF133" s="723">
        <v>7.1</v>
      </c>
      <c r="AG133" s="724"/>
      <c r="AH133" s="724"/>
      <c r="AI133" s="724"/>
      <c r="AJ133" s="725"/>
      <c r="AK133" s="723">
        <v>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UBG1iOJhO4iGqaKyjFqk5Nap4qt4eAkkpYAdT6wfhwH2l/4mdgUAsXw92J2Ct/cR8EXXG+YZJcNeAsz7Br4fg==" saltValue="vLosecn/aTplKf9f2K/I3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l0LByxP3OTDiDoBPsMzFyRou3XkiuBPCC9HWI7vOu5r9/NU0uQVcqFy+gmj1icJXUUfzPXJ+QBou+Ye0tPyzqQ==" saltValue="tRozO1Jj1Sur7Bly+ffJ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QVNFjvEgFfQb+fGNxFAt6GcC2JhX0IWXVV+vTwKEs5Vy1axLBZ+8fqR7D1k2YA9p+EP44+iktjuIcxdGKaaqA==" saltValue="F57DvbUjgvJwGpgOYdjV0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1925197</v>
      </c>
      <c r="AP9" s="269">
        <v>48765</v>
      </c>
      <c r="AQ9" s="270">
        <v>72090</v>
      </c>
      <c r="AR9" s="271">
        <v>-32.4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56336</v>
      </c>
      <c r="AP10" s="272">
        <v>1427</v>
      </c>
      <c r="AQ10" s="273">
        <v>9072</v>
      </c>
      <c r="AR10" s="274">
        <v>-84.3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383</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v>26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180377</v>
      </c>
      <c r="AP13" s="272">
        <v>4569</v>
      </c>
      <c r="AQ13" s="273">
        <v>2732</v>
      </c>
      <c r="AR13" s="274">
        <v>67.2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30635</v>
      </c>
      <c r="AP14" s="272">
        <v>776</v>
      </c>
      <c r="AQ14" s="273">
        <v>1315</v>
      </c>
      <c r="AR14" s="274">
        <v>-41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-35751</v>
      </c>
      <c r="AP15" s="272">
        <v>-906</v>
      </c>
      <c r="AQ15" s="273">
        <v>-4107</v>
      </c>
      <c r="AR15" s="274">
        <v>-77.900000000000006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176</v>
      </c>
      <c r="AL16" s="1134"/>
      <c r="AM16" s="1134"/>
      <c r="AN16" s="1135"/>
      <c r="AO16" s="272">
        <v>2156794</v>
      </c>
      <c r="AP16" s="272">
        <v>54631</v>
      </c>
      <c r="AQ16" s="273">
        <v>81511</v>
      </c>
      <c r="AR16" s="274">
        <v>-33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4.9400000000000004</v>
      </c>
      <c r="AP21" s="286">
        <v>6.74</v>
      </c>
      <c r="AQ21" s="287">
        <v>-1.8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99</v>
      </c>
      <c r="AP22" s="291">
        <v>97</v>
      </c>
      <c r="AQ22" s="292">
        <v>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1309022</v>
      </c>
      <c r="AP32" s="300">
        <v>33157</v>
      </c>
      <c r="AQ32" s="301">
        <v>33695</v>
      </c>
      <c r="AR32" s="302">
        <v>-1.6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49031</v>
      </c>
      <c r="AP35" s="300">
        <v>1242</v>
      </c>
      <c r="AQ35" s="301">
        <v>8394</v>
      </c>
      <c r="AR35" s="302">
        <v>-85.2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97225</v>
      </c>
      <c r="AP36" s="300">
        <v>2463</v>
      </c>
      <c r="AQ36" s="301">
        <v>1998</v>
      </c>
      <c r="AR36" s="302">
        <v>23.3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399258</v>
      </c>
      <c r="AP37" s="300">
        <v>10113</v>
      </c>
      <c r="AQ37" s="301">
        <v>1021</v>
      </c>
      <c r="AR37" s="302">
        <v>890.5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486</v>
      </c>
      <c r="AP38" s="303" t="s">
        <v>486</v>
      </c>
      <c r="AQ38" s="304">
        <v>3</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-154645</v>
      </c>
      <c r="AP39" s="300">
        <v>-3917</v>
      </c>
      <c r="AQ39" s="301">
        <v>-3210</v>
      </c>
      <c r="AR39" s="302">
        <v>22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-860995</v>
      </c>
      <c r="AP40" s="300">
        <v>-21809</v>
      </c>
      <c r="AQ40" s="301">
        <v>-26336</v>
      </c>
      <c r="AR40" s="302">
        <v>-17.2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286</v>
      </c>
      <c r="AL41" s="1127"/>
      <c r="AM41" s="1127"/>
      <c r="AN41" s="1128"/>
      <c r="AO41" s="300">
        <v>838896</v>
      </c>
      <c r="AP41" s="300">
        <v>21249</v>
      </c>
      <c r="AQ41" s="301">
        <v>15565</v>
      </c>
      <c r="AR41" s="302">
        <v>36.5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2066621</v>
      </c>
      <c r="AN51" s="322">
        <v>49956</v>
      </c>
      <c r="AO51" s="323">
        <v>45.9</v>
      </c>
      <c r="AP51" s="324">
        <v>52068</v>
      </c>
      <c r="AQ51" s="325">
        <v>1.6</v>
      </c>
      <c r="AR51" s="326">
        <v>44.3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583752</v>
      </c>
      <c r="AN52" s="330">
        <v>14111</v>
      </c>
      <c r="AO52" s="331">
        <v>-8.6</v>
      </c>
      <c r="AP52" s="332">
        <v>26936</v>
      </c>
      <c r="AQ52" s="333">
        <v>3.4</v>
      </c>
      <c r="AR52" s="334">
        <v>-12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2391018</v>
      </c>
      <c r="AN53" s="322">
        <v>58429</v>
      </c>
      <c r="AO53" s="323">
        <v>17</v>
      </c>
      <c r="AP53" s="324">
        <v>47161</v>
      </c>
      <c r="AQ53" s="325">
        <v>-9.4</v>
      </c>
      <c r="AR53" s="326">
        <v>26.4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669784</v>
      </c>
      <c r="AN54" s="330">
        <v>16367</v>
      </c>
      <c r="AO54" s="331">
        <v>16</v>
      </c>
      <c r="AP54" s="332">
        <v>24595</v>
      </c>
      <c r="AQ54" s="333">
        <v>-8.6999999999999993</v>
      </c>
      <c r="AR54" s="334">
        <v>24.7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2024877</v>
      </c>
      <c r="AN55" s="322">
        <v>50127</v>
      </c>
      <c r="AO55" s="323">
        <v>-14.2</v>
      </c>
      <c r="AP55" s="324">
        <v>43423</v>
      </c>
      <c r="AQ55" s="325">
        <v>-7.9</v>
      </c>
      <c r="AR55" s="326">
        <v>-6.3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690597</v>
      </c>
      <c r="AN56" s="330">
        <v>17096</v>
      </c>
      <c r="AO56" s="331">
        <v>4.5</v>
      </c>
      <c r="AP56" s="332">
        <v>22207</v>
      </c>
      <c r="AQ56" s="333">
        <v>-9.6999999999999993</v>
      </c>
      <c r="AR56" s="334">
        <v>14.2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2094339</v>
      </c>
      <c r="AN57" s="322">
        <v>52541</v>
      </c>
      <c r="AO57" s="323">
        <v>4.8</v>
      </c>
      <c r="AP57" s="324">
        <v>45265</v>
      </c>
      <c r="AQ57" s="325">
        <v>4.2</v>
      </c>
      <c r="AR57" s="326">
        <v>0.6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1313515</v>
      </c>
      <c r="AN58" s="330">
        <v>32952</v>
      </c>
      <c r="AO58" s="331">
        <v>92.7</v>
      </c>
      <c r="AP58" s="332">
        <v>22600</v>
      </c>
      <c r="AQ58" s="333">
        <v>1.8</v>
      </c>
      <c r="AR58" s="334">
        <v>90.9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2929539</v>
      </c>
      <c r="AN59" s="322">
        <v>74205</v>
      </c>
      <c r="AO59" s="323">
        <v>41.2</v>
      </c>
      <c r="AP59" s="324">
        <v>54621</v>
      </c>
      <c r="AQ59" s="325">
        <v>20.7</v>
      </c>
      <c r="AR59" s="326">
        <v>20.5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1182979</v>
      </c>
      <c r="AN60" s="330">
        <v>29965</v>
      </c>
      <c r="AO60" s="331">
        <v>-9.1</v>
      </c>
      <c r="AP60" s="332">
        <v>30892</v>
      </c>
      <c r="AQ60" s="333">
        <v>36.700000000000003</v>
      </c>
      <c r="AR60" s="334">
        <v>-45.8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2301279</v>
      </c>
      <c r="AN61" s="337">
        <v>57052</v>
      </c>
      <c r="AO61" s="338">
        <v>18.899999999999999</v>
      </c>
      <c r="AP61" s="339">
        <v>48508</v>
      </c>
      <c r="AQ61" s="340">
        <v>1.8</v>
      </c>
      <c r="AR61" s="326">
        <v>17.100000000000001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888125</v>
      </c>
      <c r="AN62" s="330">
        <v>22098</v>
      </c>
      <c r="AO62" s="331">
        <v>19.100000000000001</v>
      </c>
      <c r="AP62" s="332">
        <v>25446</v>
      </c>
      <c r="AQ62" s="333">
        <v>4.7</v>
      </c>
      <c r="AR62" s="334">
        <v>14.4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Co7f+KtmIofsGPzkPaTyzjL52EJnixUwKWZ+E/OgOBexYGlnpDoPd23k89mV5Cpj65oBA+JcEe5jgZY0IJ+Ucw==" saltValue="32nSpwcIcjAQaVhGU+smM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NOaJQpqPEozUnHXVnI5IllpLr3vljtdFngkCwAk8IwDCZagj5LKNfOZgIWRFn+bAo7TzOIun7JJ0ypV4ZZQGcA==" saltValue="812GL3jvHgZff1IeRSE22w=="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aWhMPv0qjvGZ3Qc5fCiw5vPrkvR0/sRJksApNxyLabm+Wbj40pb9sVQl4Xnt0CKT8paxmU2xISjHbRTRGfoTlQ==" saltValue="i+gQILnh7lqkBAuwi7I25w=="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18.73</v>
      </c>
      <c r="G47" s="12">
        <v>17.52</v>
      </c>
      <c r="H47" s="12">
        <v>21.78</v>
      </c>
      <c r="I47" s="12">
        <v>23.45</v>
      </c>
      <c r="J47" s="13">
        <v>22.39</v>
      </c>
    </row>
    <row r="48" spans="2:10" ht="57.75" customHeight="1" x14ac:dyDescent="0.15">
      <c r="B48" s="14"/>
      <c r="C48" s="1141" t="s">
        <v>4</v>
      </c>
      <c r="D48" s="1141"/>
      <c r="E48" s="1142"/>
      <c r="F48" s="15">
        <v>11.72</v>
      </c>
      <c r="G48" s="16">
        <v>13.69</v>
      </c>
      <c r="H48" s="16">
        <v>13.78</v>
      </c>
      <c r="I48" s="16">
        <v>12.72</v>
      </c>
      <c r="J48" s="17">
        <v>10.97</v>
      </c>
    </row>
    <row r="49" spans="2:10" ht="57.75" customHeight="1" thickBot="1" x14ac:dyDescent="0.2">
      <c r="B49" s="18"/>
      <c r="C49" s="1143" t="s">
        <v>5</v>
      </c>
      <c r="D49" s="1143"/>
      <c r="E49" s="1144"/>
      <c r="F49" s="19" t="s">
        <v>530</v>
      </c>
      <c r="G49" s="20" t="s">
        <v>531</v>
      </c>
      <c r="H49" s="20" t="s">
        <v>532</v>
      </c>
      <c r="I49" s="20" t="s">
        <v>533</v>
      </c>
      <c r="J49" s="21" t="s">
        <v>534</v>
      </c>
    </row>
    <row r="50" spans="2:10" x14ac:dyDescent="0.15"/>
  </sheetData>
  <sheetProtection algorithmName="SHA-512" hashValue="0ylXifmmhdHabhoBejN6YMQ6c5Y/9nXogfwiJt9qqeW99DSlDb+nW4nFYCaL1L2NbVZYZoTyTGrzFO7N8cO9OA==" saltValue="5piyL8tObkzL4rBAoseI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前田　祐介</cp:lastModifiedBy>
  <cp:lastPrinted>2026-03-05T07:21:09Z</cp:lastPrinted>
  <dcterms:created xsi:type="dcterms:W3CDTF">2026-02-26T10:15:27Z</dcterms:created>
  <dcterms:modified xsi:type="dcterms:W3CDTF">2026-03-06T08:09:17Z</dcterms:modified>
  <cp:category/>
</cp:coreProperties>
</file>