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72.16.11.244\各課用\上下水道課\2025_令和7年度記録用（上下水道課）\01_上下水道課共通\01_庶務\02_庁内通知・調査（財政課・県調査含）\03_経営比較分析表／庁内調査・照会（財政課経由県調査）【D-2031-廃】\20260219_(収)公営企業に係る経営比較分析表（令和６年度決算）の分析等について（疑義照会）\"/>
    </mc:Choice>
  </mc:AlternateContent>
  <xr:revisionPtr revIDLastSave="0" documentId="13_ncr:1_{058F6A80-FBD7-425A-9240-10083449B10C}" xr6:coauthVersionLast="47" xr6:coauthVersionMax="47" xr10:uidLastSave="{00000000-0000-0000-0000-000000000000}"/>
  <workbookProtection workbookAlgorithmName="SHA-512" workbookHashValue="TJDPJYzQ4UrHZ0CrOZRwBnXx57/0rm81dmyeEeZDSSbJtX4IGafAqKapSjQq6i2VkPZFKFhYDEeE8IYx1FuFVg==" workbookSaltValue="fI2dHivh5DLimL6cM17oJ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I85" i="4"/>
  <c r="F85" i="4"/>
  <c r="AT10" i="4"/>
  <c r="I10" i="4"/>
  <c r="I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<sst xmlns="http://schemas.openxmlformats.org/spreadsheetml/2006/main" count="236" uniqueCount="115">
  <si>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</si>
  <si>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</si>
  <si>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</si>
  <si>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</si>
  <si>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</si>
  <si>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</si>
  <si>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</si>
  <si>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</si>
  <si>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</si>
  <si>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</si>
  <si>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</si>
  <si>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</si>
  <si>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</si>
  <si>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</si>
  <si>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</si>
  <si>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</si>
  <si>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</si>
  <si>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</si>
  <si>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</si>
  <si>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</si>
  <si>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</si>
  <si>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</si>
  <si>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</si>
  <si>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</si>
  <si>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</si>
  <si>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</si>
  <si>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</si>
  <si>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</si>
  <si>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</si>
  <si>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</si>
  <si>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</si>
  <si>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</si>
  <si>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</si>
  <si>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</si>
  <si>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</si>
  <si>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</si>
  <si>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</si>
  <si>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</si>
  <si>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</si>
  <si>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</si>
  <si>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</si>
  <si>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</si>
  <si>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</si>
  <si>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</si>
  <si>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</si>
  <si>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</si>
  <si>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</si>
  <si>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</si>
  <si>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</si>
  <si>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</si>
  <si>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</si>
  <si>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</si>
  <si>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</si>
  <si>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</si>
  <si>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</si>
  <si>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</si>
  <si>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</si>
  <si>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</si>
  <si>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</si>
  <si>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</si>
  <si>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</si>
  <si>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</si>
  <si>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</si>
  <si>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</si>
  <si>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</si>
  <si>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</si>
  <si>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</si>
  <si>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</si>
  <si>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</si>
  <si>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</si>
  <si>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</si>
  <si>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</si>
  <si>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</si>
  <si>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</si>
  <si>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</si>
  <si>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</si>
  <si>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</si>
  <si>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</si>
  <si>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</si>
  <si>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</si>
  <si>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</si>
  <si>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</si>
  <si>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</si>
  <si>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</si>
  <si>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</si>
  <si>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</si>
  <si>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</si>
  <si>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</si>
  <si>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</si>
  <si>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</si>
  <si>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</si>
  <si>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</si>
  <si>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</si>
  <si>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</si>
  <si>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</si>
  <si>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</si>
  <si>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長与町</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</si>
  <si>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</si>
  <si>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</si>
  <si>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</si>
  <si>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</si>
  <si>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</si>
  <si>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</si>
  <si>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</si>
  <si>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</si>
  <si>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</si>
  <si>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</si>
  <si>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</si>
  <si>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</si>
  <si>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</si>
  <si>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</si>
  <si>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</si>
  <si>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現在の経営状況は類似団体と比較しても良好であり、安定しているといえるが、人口減少等による使用料収入の減少、更新需要の増大は避けられない状況であり、純利益は年々減少していくことが想定される。
　今後も安定した経営を維持していくために、経営戦略に基づいた費用の平準化を図り、計画的な事業運営を遂行していく。</t>
    <phoneticPr fontId="4"/>
  </si>
  <si>
    <t xml:space="preserve"> 単年度の収支状況を示す①経常収支比率、支払能力の高さを示す③流動比率、使用料で回収すべき経費を使用料で賄えているかを判断する⑤経費回収率は、それぞれの指標で基準となる100％を超えており、類似団体平均値よりも高い数値を示している。
　また、⑥汚水処理原価については、前年度より微増となったが、類似団体平均値よりも低い数値で推移しており、効率的な汚水処理が実施されていることを示しており、健全な経営ができていると分析できる。
　⑧水洗化率は高止まりしている状況で、人口も減少している中、今後使用料収入を高めて行くことは困難な状況であるため、今後も現在の投資規模が適正であるのか等を分析しながら長期的な視点で収支のバランスを考えた事業の推進を図っていく。</t>
    <rPh sb="1" eb="4">
      <t>タンネンド</t>
    </rPh>
    <rPh sb="5" eb="9">
      <t>シュウシジョウキョウ</t>
    </rPh>
    <rPh sb="10" eb="11">
      <t>シメ</t>
    </rPh>
    <rPh sb="13" eb="19">
      <t>ケイジョウシュウシヒリツ</t>
    </rPh>
    <rPh sb="20" eb="22">
      <t>シハラ</t>
    </rPh>
    <rPh sb="22" eb="24">
      <t>ノウリョク</t>
    </rPh>
    <rPh sb="25" eb="26">
      <t>タカ</t>
    </rPh>
    <rPh sb="28" eb="29">
      <t>シメ</t>
    </rPh>
    <rPh sb="31" eb="35">
      <t>リュウドウヒリツ</t>
    </rPh>
    <rPh sb="36" eb="39">
      <t>シヨウリョウ</t>
    </rPh>
    <rPh sb="40" eb="42">
      <t>カイシュウ</t>
    </rPh>
    <rPh sb="45" eb="47">
      <t>ケイヒ</t>
    </rPh>
    <rPh sb="48" eb="51">
      <t>シヨウリョウ</t>
    </rPh>
    <rPh sb="52" eb="53">
      <t>マカナ</t>
    </rPh>
    <rPh sb="59" eb="61">
      <t>ハンダン</t>
    </rPh>
    <rPh sb="64" eb="66">
      <t>ケイヒ</t>
    </rPh>
    <rPh sb="66" eb="68">
      <t>カイシュウ</t>
    </rPh>
    <rPh sb="68" eb="69">
      <t>リツ</t>
    </rPh>
    <rPh sb="76" eb="78">
      <t>シヒョウ</t>
    </rPh>
    <rPh sb="79" eb="81">
      <t>キジュン</t>
    </rPh>
    <rPh sb="89" eb="90">
      <t>コ</t>
    </rPh>
    <rPh sb="95" eb="99">
      <t>ルイジダンタイ</t>
    </rPh>
    <rPh sb="99" eb="102">
      <t>ヘイキンチ</t>
    </rPh>
    <rPh sb="105" eb="106">
      <t>タカ</t>
    </rPh>
    <rPh sb="107" eb="109">
      <t>スウチ</t>
    </rPh>
    <rPh sb="110" eb="111">
      <t>シメ</t>
    </rPh>
    <rPh sb="122" eb="128">
      <t>オスイショリゲンカ</t>
    </rPh>
    <rPh sb="134" eb="137">
      <t>ゼンネンド</t>
    </rPh>
    <rPh sb="139" eb="141">
      <t>ビゾウ</t>
    </rPh>
    <rPh sb="147" eb="151">
      <t>ルイジダンタイ</t>
    </rPh>
    <rPh sb="151" eb="154">
      <t>ヘイキンチ</t>
    </rPh>
    <rPh sb="157" eb="158">
      <t>ヒク</t>
    </rPh>
    <rPh sb="159" eb="161">
      <t>スウチ</t>
    </rPh>
    <rPh sb="162" eb="164">
      <t>スイイ</t>
    </rPh>
    <rPh sb="169" eb="172">
      <t>コウリツテキ</t>
    </rPh>
    <rPh sb="173" eb="177">
      <t>オスイショリ</t>
    </rPh>
    <rPh sb="178" eb="180">
      <t>ジッシ</t>
    </rPh>
    <rPh sb="188" eb="189">
      <t>シメ</t>
    </rPh>
    <rPh sb="194" eb="196">
      <t>ケンゼン</t>
    </rPh>
    <rPh sb="197" eb="199">
      <t>ケイエイ</t>
    </rPh>
    <rPh sb="206" eb="208">
      <t>ブンセキ</t>
    </rPh>
    <rPh sb="215" eb="219">
      <t>スイセンカリツ</t>
    </rPh>
    <rPh sb="220" eb="222">
      <t>タカド</t>
    </rPh>
    <rPh sb="228" eb="230">
      <t>ジョウキョウ</t>
    </rPh>
    <rPh sb="232" eb="234">
      <t>ジンコウ</t>
    </rPh>
    <rPh sb="235" eb="237">
      <t>ゲンショウ</t>
    </rPh>
    <rPh sb="241" eb="242">
      <t>ナカ</t>
    </rPh>
    <rPh sb="243" eb="245">
      <t>コンゴ</t>
    </rPh>
    <rPh sb="245" eb="250">
      <t>シヨウリョウシュウニュウ</t>
    </rPh>
    <rPh sb="251" eb="252">
      <t>タカ</t>
    </rPh>
    <rPh sb="254" eb="255">
      <t>イ</t>
    </rPh>
    <rPh sb="259" eb="261">
      <t>コンナン</t>
    </rPh>
    <rPh sb="262" eb="264">
      <t>ジョウキョウ</t>
    </rPh>
    <rPh sb="270" eb="272">
      <t>コンゴ</t>
    </rPh>
    <rPh sb="273" eb="275">
      <t>ゲンザイ</t>
    </rPh>
    <rPh sb="276" eb="280">
      <t>トウシキボ</t>
    </rPh>
    <rPh sb="281" eb="283">
      <t>テキセイ</t>
    </rPh>
    <rPh sb="288" eb="289">
      <t>ナド</t>
    </rPh>
    <rPh sb="290" eb="292">
      <t>ブンセキ</t>
    </rPh>
    <rPh sb="296" eb="299">
      <t>チョウキテキ</t>
    </rPh>
    <rPh sb="300" eb="302">
      <t>シテン</t>
    </rPh>
    <rPh sb="303" eb="305">
      <t>シュウシ</t>
    </rPh>
    <rPh sb="311" eb="312">
      <t>カンガ</t>
    </rPh>
    <rPh sb="314" eb="316">
      <t>ジギョウ</t>
    </rPh>
    <rPh sb="317" eb="319">
      <t>スイシン</t>
    </rPh>
    <rPh sb="320" eb="321">
      <t>ハカ</t>
    </rPh>
    <phoneticPr fontId="4"/>
  </si>
  <si>
    <t>　法定耐用年数は経過していないために②管渠老朽化率の数値は計上されていないものの、①有形固定資産減価償却率は類似団体平均値よりも高い数値で推移しており、施設の老朽化が進んでいることが分かる。
　③管渠改善率は数値計上されていないが、敷設年数の古い管渠や調査により改善する必要があった管渠から改築・更新等を行っていく。今後も重要度・緊急度を見極めながら効率的な事業の遂行に努める。</t>
    <rPh sb="27" eb="28">
      <t>アタイ</t>
    </rPh>
    <rPh sb="58" eb="61">
      <t>ヘイキンチ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</si>
</sst>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688-4168-A753-5AF02E8B3B1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B688-4168-A753-5AF02E8B3B1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6D7-4A05-8D25-D207CE07CDC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66D7-4A05-8D25-D207CE07CDC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96.79</c:v>
                </c:pt>
                <c:pt idx="1">
                  <c:v>97.06</c:v>
                </c:pt>
                <c:pt idx="2">
                  <c:v>97.14</c:v>
                </c:pt>
                <c:pt idx="3">
                  <c:v>97.25</c:v>
                </c:pt>
                <c:pt idx="4">
                  <c:v>97.34</c:v>
                </c:pt>
              </c:numCache>
            </c:numRef>
          </c:val>
          <c:extLst>
            <c:ext xmlns:c16="http://schemas.microsoft.com/office/drawing/2014/chart" uri="{C3380CC4-5D6E-409C-BE32-E72D297353CC}">
              <c16:uniqueId val="{00000000-360F-4946-A1D0-E2BAB3551A5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360F-4946-A1D0-E2BAB3551A5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116.93</c:v>
                </c:pt>
                <c:pt idx="1">
                  <c:v>110.38</c:v>
                </c:pt>
                <c:pt idx="2">
                  <c:v>109.39</c:v>
                </c:pt>
                <c:pt idx="3">
                  <c:v>107.73</c:v>
                </c:pt>
                <c:pt idx="4">
                  <c:v>107.67</c:v>
                </c:pt>
              </c:numCache>
            </c:numRef>
          </c:val>
          <c:extLst>
            <c:ext xmlns:c16="http://schemas.microsoft.com/office/drawing/2014/chart" uri="{C3380CC4-5D6E-409C-BE32-E72D297353CC}">
              <c16:uniqueId val="{00000000-97A3-4E92-8E2C-39A5B647666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97A3-4E92-8E2C-39A5B647666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57.33</c:v>
                </c:pt>
                <c:pt idx="1">
                  <c:v>56.78</c:v>
                </c:pt>
                <c:pt idx="2">
                  <c:v>62.35</c:v>
                </c:pt>
                <c:pt idx="3">
                  <c:v>65.33</c:v>
                </c:pt>
                <c:pt idx="4">
                  <c:v>67.89</c:v>
                </c:pt>
              </c:numCache>
            </c:numRef>
          </c:val>
          <c:extLst>
            <c:ext xmlns:c16="http://schemas.microsoft.com/office/drawing/2014/chart" uri="{C3380CC4-5D6E-409C-BE32-E72D297353CC}">
              <c16:uniqueId val="{00000000-D7A6-4E2A-B792-BE24B808FFB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D7A6-4E2A-B792-BE24B808FFB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F17-40F0-9902-3ECE9E7E919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5F17-40F0-9902-3ECE9E7E919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2BA-4453-8E56-3D1F03215B4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92BA-4453-8E56-3D1F03215B4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399.13</c:v>
                </c:pt>
                <c:pt idx="1">
                  <c:v>427.09</c:v>
                </c:pt>
                <c:pt idx="2">
                  <c:v>351.05</c:v>
                </c:pt>
                <c:pt idx="3">
                  <c:v>583.96</c:v>
                </c:pt>
                <c:pt idx="4">
                  <c:v>662.06</c:v>
                </c:pt>
              </c:numCache>
            </c:numRef>
          </c:val>
          <c:extLst>
            <c:ext xmlns:c16="http://schemas.microsoft.com/office/drawing/2014/chart" uri="{C3380CC4-5D6E-409C-BE32-E72D297353CC}">
              <c16:uniqueId val="{00000000-C6B6-4BD5-9A39-784F2718256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C6B6-4BD5-9A39-784F2718256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427.92</c:v>
                </c:pt>
                <c:pt idx="1">
                  <c:v>360.88</c:v>
                </c:pt>
                <c:pt idx="2">
                  <c:v>307.42</c:v>
                </c:pt>
                <c:pt idx="3">
                  <c:v>255.17</c:v>
                </c:pt>
                <c:pt idx="4">
                  <c:v>225.83</c:v>
                </c:pt>
              </c:numCache>
            </c:numRef>
          </c:val>
          <c:extLst>
            <c:ext xmlns:c16="http://schemas.microsoft.com/office/drawing/2014/chart" uri="{C3380CC4-5D6E-409C-BE32-E72D297353CC}">
              <c16:uniqueId val="{00000000-4CDD-4535-9197-FCA5E7C7D8C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4CDD-4535-9197-FCA5E7C7D8C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100.09</c:v>
                </c:pt>
                <c:pt idx="1">
                  <c:v>101.81</c:v>
                </c:pt>
                <c:pt idx="2">
                  <c:v>103.75</c:v>
                </c:pt>
                <c:pt idx="3">
                  <c:v>122.29</c:v>
                </c:pt>
                <c:pt idx="4">
                  <c:v>120.34</c:v>
                </c:pt>
              </c:numCache>
            </c:numRef>
          </c:val>
          <c:extLst>
            <c:ext xmlns:c16="http://schemas.microsoft.com/office/drawing/2014/chart" uri="{C3380CC4-5D6E-409C-BE32-E72D297353CC}">
              <c16:uniqueId val="{00000000-AFD5-4BF4-99FF-347788D7E87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AFD5-4BF4-99FF-347788D7E87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174.83</c:v>
                </c:pt>
                <c:pt idx="1">
                  <c:v>173.28</c:v>
                </c:pt>
                <c:pt idx="2">
                  <c:v>169.68</c:v>
                </c:pt>
                <c:pt idx="3">
                  <c:v>143.85</c:v>
                </c:pt>
                <c:pt idx="4">
                  <c:v>146.52000000000001</c:v>
                </c:pt>
              </c:numCache>
            </c:numRef>
          </c:val>
          <c:extLst>
            <c:ext xmlns:c16="http://schemas.microsoft.com/office/drawing/2014/chart" uri="{C3380CC4-5D6E-409C-BE32-E72D297353CC}">
              <c16:uniqueId val="{00000000-F696-44A4-AEC3-D697B2D26E1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F696-44A4-AEC3-D697B2D26E1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W1" zoomScale="115" zoomScaleNormal="11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長崎県　長与町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D1</v>
      </c>
      <c r="X8" s="64"/>
      <c r="Y8" s="64"/>
      <c r="Z8" s="64"/>
      <c r="AA8" s="64"/>
      <c r="AB8" s="64"/>
      <c r="AC8" s="64"/>
      <c r="AD8" s="65" t="str">
        <f>データ!$M$6</f>
        <v>非設置</v>
      </c>
      <c r="AE8" s="65"/>
      <c r="AF8" s="65"/>
      <c r="AG8" s="65"/>
      <c r="AH8" s="65"/>
      <c r="AI8" s="65"/>
      <c r="AJ8" s="65"/>
      <c r="AK8" s="3"/>
      <c r="AL8" s="44">
        <f>データ!S6</f>
        <v>39479</v>
      </c>
      <c r="AM8" s="44"/>
      <c r="AN8" s="44"/>
      <c r="AO8" s="44"/>
      <c r="AP8" s="44"/>
      <c r="AQ8" s="44"/>
      <c r="AR8" s="44"/>
      <c r="AS8" s="44"/>
      <c r="AT8" s="45">
        <f>データ!T6</f>
        <v>28.73</v>
      </c>
      <c r="AU8" s="45"/>
      <c r="AV8" s="45"/>
      <c r="AW8" s="45"/>
      <c r="AX8" s="45"/>
      <c r="AY8" s="45"/>
      <c r="AZ8" s="45"/>
      <c r="BA8" s="45"/>
      <c r="BB8" s="45">
        <f>データ!U6</f>
        <v>1374.14</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83.8</v>
      </c>
      <c r="J10" s="45"/>
      <c r="K10" s="45"/>
      <c r="L10" s="45"/>
      <c r="M10" s="45"/>
      <c r="N10" s="45"/>
      <c r="O10" s="45"/>
      <c r="P10" s="45">
        <f>データ!P6</f>
        <v>10.55</v>
      </c>
      <c r="Q10" s="45"/>
      <c r="R10" s="45"/>
      <c r="S10" s="45"/>
      <c r="T10" s="45"/>
      <c r="U10" s="45"/>
      <c r="V10" s="45"/>
      <c r="W10" s="45">
        <f>データ!Q6</f>
        <v>98.36</v>
      </c>
      <c r="X10" s="45"/>
      <c r="Y10" s="45"/>
      <c r="Z10" s="45"/>
      <c r="AA10" s="45"/>
      <c r="AB10" s="45"/>
      <c r="AC10" s="45"/>
      <c r="AD10" s="44">
        <f>データ!R6</f>
        <v>3256</v>
      </c>
      <c r="AE10" s="44"/>
      <c r="AF10" s="44"/>
      <c r="AG10" s="44"/>
      <c r="AH10" s="44"/>
      <c r="AI10" s="44"/>
      <c r="AJ10" s="44"/>
      <c r="AK10" s="2"/>
      <c r="AL10" s="44">
        <f>データ!V6</f>
        <v>4142</v>
      </c>
      <c r="AM10" s="44"/>
      <c r="AN10" s="44"/>
      <c r="AO10" s="44"/>
      <c r="AP10" s="44"/>
      <c r="AQ10" s="44"/>
      <c r="AR10" s="44"/>
      <c r="AS10" s="44"/>
      <c r="AT10" s="45">
        <f>データ!W6</f>
        <v>1.97</v>
      </c>
      <c r="AU10" s="45"/>
      <c r="AV10" s="45"/>
      <c r="AW10" s="45"/>
      <c r="AX10" s="45"/>
      <c r="AY10" s="45"/>
      <c r="AZ10" s="45"/>
      <c r="BA10" s="45"/>
      <c r="BB10" s="45">
        <f>データ!X6</f>
        <v>2102.54</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1" t="s">
        <v>26</v>
      </c>
      <c r="BM14" s="32"/>
      <c r="BN14" s="32"/>
      <c r="BO14" s="32"/>
      <c r="BP14" s="32"/>
      <c r="BQ14" s="32"/>
      <c r="BR14" s="32"/>
      <c r="BS14" s="32"/>
      <c r="BT14" s="32"/>
      <c r="BU14" s="32"/>
      <c r="BV14" s="32"/>
      <c r="BW14" s="32"/>
      <c r="BX14" s="32"/>
      <c r="BY14" s="32"/>
      <c r="BZ14" s="33"/>
    </row>
    <row r="15" spans="1:78" ht="13.5" customHeight="1" x14ac:dyDescent="0.15">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113</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9" t="s">
        <v>114</v>
      </c>
      <c r="BM47" s="80"/>
      <c r="BN47" s="80"/>
      <c r="BO47" s="80"/>
      <c r="BP47" s="80"/>
      <c r="BQ47" s="80"/>
      <c r="BR47" s="80"/>
      <c r="BS47" s="80"/>
      <c r="BT47" s="80"/>
      <c r="BU47" s="80"/>
      <c r="BV47" s="80"/>
      <c r="BW47" s="80"/>
      <c r="BX47" s="80"/>
      <c r="BY47" s="80"/>
      <c r="BZ47" s="8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9"/>
      <c r="BM48" s="80"/>
      <c r="BN48" s="80"/>
      <c r="BO48" s="80"/>
      <c r="BP48" s="80"/>
      <c r="BQ48" s="80"/>
      <c r="BR48" s="80"/>
      <c r="BS48" s="80"/>
      <c r="BT48" s="80"/>
      <c r="BU48" s="80"/>
      <c r="BV48" s="80"/>
      <c r="BW48" s="80"/>
      <c r="BX48" s="80"/>
      <c r="BY48" s="80"/>
      <c r="BZ48" s="8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9"/>
      <c r="BM49" s="80"/>
      <c r="BN49" s="80"/>
      <c r="BO49" s="80"/>
      <c r="BP49" s="80"/>
      <c r="BQ49" s="80"/>
      <c r="BR49" s="80"/>
      <c r="BS49" s="80"/>
      <c r="BT49" s="80"/>
      <c r="BU49" s="80"/>
      <c r="BV49" s="80"/>
      <c r="BW49" s="80"/>
      <c r="BX49" s="80"/>
      <c r="BY49" s="80"/>
      <c r="BZ49" s="8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9"/>
      <c r="BM50" s="80"/>
      <c r="BN50" s="80"/>
      <c r="BO50" s="80"/>
      <c r="BP50" s="80"/>
      <c r="BQ50" s="80"/>
      <c r="BR50" s="80"/>
      <c r="BS50" s="80"/>
      <c r="BT50" s="80"/>
      <c r="BU50" s="80"/>
      <c r="BV50" s="80"/>
      <c r="BW50" s="80"/>
      <c r="BX50" s="80"/>
      <c r="BY50" s="80"/>
      <c r="BZ50" s="8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9"/>
      <c r="BM51" s="80"/>
      <c r="BN51" s="80"/>
      <c r="BO51" s="80"/>
      <c r="BP51" s="80"/>
      <c r="BQ51" s="80"/>
      <c r="BR51" s="80"/>
      <c r="BS51" s="80"/>
      <c r="BT51" s="80"/>
      <c r="BU51" s="80"/>
      <c r="BV51" s="80"/>
      <c r="BW51" s="80"/>
      <c r="BX51" s="80"/>
      <c r="BY51" s="80"/>
      <c r="BZ51" s="8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9"/>
      <c r="BM52" s="80"/>
      <c r="BN52" s="80"/>
      <c r="BO52" s="80"/>
      <c r="BP52" s="80"/>
      <c r="BQ52" s="80"/>
      <c r="BR52" s="80"/>
      <c r="BS52" s="80"/>
      <c r="BT52" s="80"/>
      <c r="BU52" s="80"/>
      <c r="BV52" s="80"/>
      <c r="BW52" s="80"/>
      <c r="BX52" s="80"/>
      <c r="BY52" s="80"/>
      <c r="BZ52" s="8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9"/>
      <c r="BM53" s="80"/>
      <c r="BN53" s="80"/>
      <c r="BO53" s="80"/>
      <c r="BP53" s="80"/>
      <c r="BQ53" s="80"/>
      <c r="BR53" s="80"/>
      <c r="BS53" s="80"/>
      <c r="BT53" s="80"/>
      <c r="BU53" s="80"/>
      <c r="BV53" s="80"/>
      <c r="BW53" s="80"/>
      <c r="BX53" s="80"/>
      <c r="BY53" s="80"/>
      <c r="BZ53" s="8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9"/>
      <c r="BM54" s="80"/>
      <c r="BN54" s="80"/>
      <c r="BO54" s="80"/>
      <c r="BP54" s="80"/>
      <c r="BQ54" s="80"/>
      <c r="BR54" s="80"/>
      <c r="BS54" s="80"/>
      <c r="BT54" s="80"/>
      <c r="BU54" s="80"/>
      <c r="BV54" s="80"/>
      <c r="BW54" s="80"/>
      <c r="BX54" s="80"/>
      <c r="BY54" s="80"/>
      <c r="BZ54" s="8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9"/>
      <c r="BM55" s="80"/>
      <c r="BN55" s="80"/>
      <c r="BO55" s="80"/>
      <c r="BP55" s="80"/>
      <c r="BQ55" s="80"/>
      <c r="BR55" s="80"/>
      <c r="BS55" s="80"/>
      <c r="BT55" s="80"/>
      <c r="BU55" s="80"/>
      <c r="BV55" s="80"/>
      <c r="BW55" s="80"/>
      <c r="BX55" s="80"/>
      <c r="BY55" s="80"/>
      <c r="BZ55" s="8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9"/>
      <c r="BM56" s="80"/>
      <c r="BN56" s="80"/>
      <c r="BO56" s="80"/>
      <c r="BP56" s="80"/>
      <c r="BQ56" s="80"/>
      <c r="BR56" s="80"/>
      <c r="BS56" s="80"/>
      <c r="BT56" s="80"/>
      <c r="BU56" s="80"/>
      <c r="BV56" s="80"/>
      <c r="BW56" s="80"/>
      <c r="BX56" s="80"/>
      <c r="BY56" s="80"/>
      <c r="BZ56" s="8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9"/>
      <c r="BM57" s="80"/>
      <c r="BN57" s="80"/>
      <c r="BO57" s="80"/>
      <c r="BP57" s="80"/>
      <c r="BQ57" s="80"/>
      <c r="BR57" s="80"/>
      <c r="BS57" s="80"/>
      <c r="BT57" s="80"/>
      <c r="BU57" s="80"/>
      <c r="BV57" s="80"/>
      <c r="BW57" s="80"/>
      <c r="BX57" s="80"/>
      <c r="BY57" s="80"/>
      <c r="BZ57" s="8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9"/>
      <c r="BM58" s="80"/>
      <c r="BN58" s="80"/>
      <c r="BO58" s="80"/>
      <c r="BP58" s="80"/>
      <c r="BQ58" s="80"/>
      <c r="BR58" s="80"/>
      <c r="BS58" s="80"/>
      <c r="BT58" s="80"/>
      <c r="BU58" s="80"/>
      <c r="BV58" s="80"/>
      <c r="BW58" s="80"/>
      <c r="BX58" s="80"/>
      <c r="BY58" s="80"/>
      <c r="BZ58" s="8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9"/>
      <c r="BM59" s="80"/>
      <c r="BN59" s="80"/>
      <c r="BO59" s="80"/>
      <c r="BP59" s="80"/>
      <c r="BQ59" s="80"/>
      <c r="BR59" s="80"/>
      <c r="BS59" s="80"/>
      <c r="BT59" s="80"/>
      <c r="BU59" s="80"/>
      <c r="BV59" s="80"/>
      <c r="BW59" s="80"/>
      <c r="BX59" s="80"/>
      <c r="BY59" s="80"/>
      <c r="BZ59" s="81"/>
    </row>
    <row r="60" spans="1:78" ht="13.5" customHeight="1" x14ac:dyDescent="0.15">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9"/>
      <c r="BM60" s="80"/>
      <c r="BN60" s="80"/>
      <c r="BO60" s="80"/>
      <c r="BP60" s="80"/>
      <c r="BQ60" s="80"/>
      <c r="BR60" s="80"/>
      <c r="BS60" s="80"/>
      <c r="BT60" s="80"/>
      <c r="BU60" s="80"/>
      <c r="BV60" s="80"/>
      <c r="BW60" s="80"/>
      <c r="BX60" s="80"/>
      <c r="BY60" s="80"/>
      <c r="BZ60" s="81"/>
    </row>
    <row r="61" spans="1:78" ht="13.5" customHeight="1" x14ac:dyDescent="0.15">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9"/>
      <c r="BM61" s="80"/>
      <c r="BN61" s="80"/>
      <c r="BO61" s="80"/>
      <c r="BP61" s="80"/>
      <c r="BQ61" s="80"/>
      <c r="BR61" s="80"/>
      <c r="BS61" s="80"/>
      <c r="BT61" s="80"/>
      <c r="BU61" s="80"/>
      <c r="BV61" s="80"/>
      <c r="BW61" s="80"/>
      <c r="BX61" s="80"/>
      <c r="BY61" s="80"/>
      <c r="BZ61" s="8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9"/>
      <c r="BM62" s="80"/>
      <c r="BN62" s="80"/>
      <c r="BO62" s="80"/>
      <c r="BP62" s="80"/>
      <c r="BQ62" s="80"/>
      <c r="BR62" s="80"/>
      <c r="BS62" s="80"/>
      <c r="BT62" s="80"/>
      <c r="BU62" s="80"/>
      <c r="BV62" s="80"/>
      <c r="BW62" s="80"/>
      <c r="BX62" s="80"/>
      <c r="BY62" s="80"/>
      <c r="BZ62" s="8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7" t="s">
        <v>112</v>
      </c>
      <c r="BM66" s="38"/>
      <c r="BN66" s="38"/>
      <c r="BO66" s="38"/>
      <c r="BP66" s="38"/>
      <c r="BQ66" s="38"/>
      <c r="BR66" s="38"/>
      <c r="BS66" s="38"/>
      <c r="BT66" s="38"/>
      <c r="BU66" s="38"/>
      <c r="BV66" s="38"/>
      <c r="BW66" s="38"/>
      <c r="BX66" s="38"/>
      <c r="BY66" s="38"/>
      <c r="BZ66" s="3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7"/>
      <c r="BM67" s="38"/>
      <c r="BN67" s="38"/>
      <c r="BO67" s="38"/>
      <c r="BP67" s="38"/>
      <c r="BQ67" s="38"/>
      <c r="BR67" s="38"/>
      <c r="BS67" s="38"/>
      <c r="BT67" s="38"/>
      <c r="BU67" s="38"/>
      <c r="BV67" s="38"/>
      <c r="BW67" s="38"/>
      <c r="BX67" s="38"/>
      <c r="BY67" s="38"/>
      <c r="BZ67" s="3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7"/>
      <c r="BM68" s="38"/>
      <c r="BN68" s="38"/>
      <c r="BO68" s="38"/>
      <c r="BP68" s="38"/>
      <c r="BQ68" s="38"/>
      <c r="BR68" s="38"/>
      <c r="BS68" s="38"/>
      <c r="BT68" s="38"/>
      <c r="BU68" s="38"/>
      <c r="BV68" s="38"/>
      <c r="BW68" s="38"/>
      <c r="BX68" s="38"/>
      <c r="BY68" s="38"/>
      <c r="BZ68" s="3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7"/>
      <c r="BM69" s="38"/>
      <c r="BN69" s="38"/>
      <c r="BO69" s="38"/>
      <c r="BP69" s="38"/>
      <c r="BQ69" s="38"/>
      <c r="BR69" s="38"/>
      <c r="BS69" s="38"/>
      <c r="BT69" s="38"/>
      <c r="BU69" s="38"/>
      <c r="BV69" s="38"/>
      <c r="BW69" s="38"/>
      <c r="BX69" s="38"/>
      <c r="BY69" s="38"/>
      <c r="BZ69" s="3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7"/>
      <c r="BM70" s="38"/>
      <c r="BN70" s="38"/>
      <c r="BO70" s="38"/>
      <c r="BP70" s="38"/>
      <c r="BQ70" s="38"/>
      <c r="BR70" s="38"/>
      <c r="BS70" s="38"/>
      <c r="BT70" s="38"/>
      <c r="BU70" s="38"/>
      <c r="BV70" s="38"/>
      <c r="BW70" s="38"/>
      <c r="BX70" s="38"/>
      <c r="BY70" s="38"/>
      <c r="BZ70" s="3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7"/>
      <c r="BM71" s="38"/>
      <c r="BN71" s="38"/>
      <c r="BO71" s="38"/>
      <c r="BP71" s="38"/>
      <c r="BQ71" s="38"/>
      <c r="BR71" s="38"/>
      <c r="BS71" s="38"/>
      <c r="BT71" s="38"/>
      <c r="BU71" s="38"/>
      <c r="BV71" s="38"/>
      <c r="BW71" s="38"/>
      <c r="BX71" s="38"/>
      <c r="BY71" s="38"/>
      <c r="BZ71" s="3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7"/>
      <c r="BM72" s="38"/>
      <c r="BN72" s="38"/>
      <c r="BO72" s="38"/>
      <c r="BP72" s="38"/>
      <c r="BQ72" s="38"/>
      <c r="BR72" s="38"/>
      <c r="BS72" s="38"/>
      <c r="BT72" s="38"/>
      <c r="BU72" s="38"/>
      <c r="BV72" s="38"/>
      <c r="BW72" s="38"/>
      <c r="BX72" s="38"/>
      <c r="BY72" s="38"/>
      <c r="BZ72" s="3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7"/>
      <c r="BM73" s="38"/>
      <c r="BN73" s="38"/>
      <c r="BO73" s="38"/>
      <c r="BP73" s="38"/>
      <c r="BQ73" s="38"/>
      <c r="BR73" s="38"/>
      <c r="BS73" s="38"/>
      <c r="BT73" s="38"/>
      <c r="BU73" s="38"/>
      <c r="BV73" s="38"/>
      <c r="BW73" s="38"/>
      <c r="BX73" s="38"/>
      <c r="BY73" s="38"/>
      <c r="BZ73" s="3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7"/>
      <c r="BM74" s="38"/>
      <c r="BN74" s="38"/>
      <c r="BO74" s="38"/>
      <c r="BP74" s="38"/>
      <c r="BQ74" s="38"/>
      <c r="BR74" s="38"/>
      <c r="BS74" s="38"/>
      <c r="BT74" s="38"/>
      <c r="BU74" s="38"/>
      <c r="BV74" s="38"/>
      <c r="BW74" s="38"/>
      <c r="BX74" s="38"/>
      <c r="BY74" s="38"/>
      <c r="BZ74" s="3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7"/>
      <c r="BM75" s="38"/>
      <c r="BN75" s="38"/>
      <c r="BO75" s="38"/>
      <c r="BP75" s="38"/>
      <c r="BQ75" s="38"/>
      <c r="BR75" s="38"/>
      <c r="BS75" s="38"/>
      <c r="BT75" s="38"/>
      <c r="BU75" s="38"/>
      <c r="BV75" s="38"/>
      <c r="BW75" s="38"/>
      <c r="BX75" s="38"/>
      <c r="BY75" s="38"/>
      <c r="BZ75" s="3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7"/>
      <c r="BM76" s="38"/>
      <c r="BN76" s="38"/>
      <c r="BO76" s="38"/>
      <c r="BP76" s="38"/>
      <c r="BQ76" s="38"/>
      <c r="BR76" s="38"/>
      <c r="BS76" s="38"/>
      <c r="BT76" s="38"/>
      <c r="BU76" s="38"/>
      <c r="BV76" s="38"/>
      <c r="BW76" s="38"/>
      <c r="BX76" s="38"/>
      <c r="BY76" s="38"/>
      <c r="BZ76" s="3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7"/>
      <c r="BM77" s="38"/>
      <c r="BN77" s="38"/>
      <c r="BO77" s="38"/>
      <c r="BP77" s="38"/>
      <c r="BQ77" s="38"/>
      <c r="BR77" s="38"/>
      <c r="BS77" s="38"/>
      <c r="BT77" s="38"/>
      <c r="BU77" s="38"/>
      <c r="BV77" s="38"/>
      <c r="BW77" s="38"/>
      <c r="BX77" s="38"/>
      <c r="BY77" s="38"/>
      <c r="BZ77" s="3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7"/>
      <c r="BM78" s="38"/>
      <c r="BN78" s="38"/>
      <c r="BO78" s="38"/>
      <c r="BP78" s="38"/>
      <c r="BQ78" s="38"/>
      <c r="BR78" s="38"/>
      <c r="BS78" s="38"/>
      <c r="BT78" s="38"/>
      <c r="BU78" s="38"/>
      <c r="BV78" s="38"/>
      <c r="BW78" s="38"/>
      <c r="BX78" s="38"/>
      <c r="BY78" s="38"/>
      <c r="BZ78" s="3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7"/>
      <c r="BM79" s="38"/>
      <c r="BN79" s="38"/>
      <c r="BO79" s="38"/>
      <c r="BP79" s="38"/>
      <c r="BQ79" s="38"/>
      <c r="BR79" s="38"/>
      <c r="BS79" s="38"/>
      <c r="BT79" s="38"/>
      <c r="BU79" s="38"/>
      <c r="BV79" s="38"/>
      <c r="BW79" s="38"/>
      <c r="BX79" s="38"/>
      <c r="BY79" s="38"/>
      <c r="BZ79" s="3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7"/>
      <c r="BM80" s="38"/>
      <c r="BN80" s="38"/>
      <c r="BO80" s="38"/>
      <c r="BP80" s="38"/>
      <c r="BQ80" s="38"/>
      <c r="BR80" s="38"/>
      <c r="BS80" s="38"/>
      <c r="BT80" s="38"/>
      <c r="BU80" s="38"/>
      <c r="BV80" s="38"/>
      <c r="BW80" s="38"/>
      <c r="BX80" s="38"/>
      <c r="BY80" s="38"/>
      <c r="BZ80" s="3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7"/>
      <c r="BM81" s="38"/>
      <c r="BN81" s="38"/>
      <c r="BO81" s="38"/>
      <c r="BP81" s="38"/>
      <c r="BQ81" s="38"/>
      <c r="BR81" s="38"/>
      <c r="BS81" s="38"/>
      <c r="BT81" s="38"/>
      <c r="BU81" s="38"/>
      <c r="BV81" s="38"/>
      <c r="BW81" s="38"/>
      <c r="BX81" s="38"/>
      <c r="BY81" s="38"/>
      <c r="BZ81" s="3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0"/>
      <c r="BM82" s="41"/>
      <c r="BN82" s="41"/>
      <c r="BO82" s="41"/>
      <c r="BP82" s="41"/>
      <c r="BQ82" s="41"/>
      <c r="BR82" s="41"/>
      <c r="BS82" s="41"/>
      <c r="BT82" s="41"/>
      <c r="BU82" s="41"/>
      <c r="BV82" s="41"/>
      <c r="BW82" s="41"/>
      <c r="BX82" s="41"/>
      <c r="BY82" s="41"/>
      <c r="BZ82" s="42"/>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JAdffc7ua1uninSHlkkA4hy+4UxnHV8Q50pO6KrRtXnvar9ns3+CmxY+waNlCq0evpg9bfqZ2V9FlnjJb4z3mg==" saltValue="Hz37o6BxYCAg13X8GHbJK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423076</v>
      </c>
      <c r="D6" s="19">
        <f t="shared" si="3"/>
        <v>46</v>
      </c>
      <c r="E6" s="19">
        <f t="shared" si="3"/>
        <v>17</v>
      </c>
      <c r="F6" s="19">
        <f t="shared" si="3"/>
        <v>4</v>
      </c>
      <c r="G6" s="19">
        <f t="shared" si="3"/>
        <v>0</v>
      </c>
      <c r="H6" s="19" t="str">
        <f t="shared" si="3"/>
        <v>長崎県　長与町</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83.8</v>
      </c>
      <c r="P6" s="20">
        <f t="shared" si="3"/>
        <v>10.55</v>
      </c>
      <c r="Q6" s="20">
        <f t="shared" si="3"/>
        <v>98.36</v>
      </c>
      <c r="R6" s="20">
        <f t="shared" si="3"/>
        <v>3256</v>
      </c>
      <c r="S6" s="20">
        <f t="shared" si="3"/>
        <v>39479</v>
      </c>
      <c r="T6" s="20">
        <f t="shared" si="3"/>
        <v>28.73</v>
      </c>
      <c r="U6" s="20">
        <f t="shared" si="3"/>
        <v>1374.14</v>
      </c>
      <c r="V6" s="20">
        <f t="shared" si="3"/>
        <v>4142</v>
      </c>
      <c r="W6" s="20">
        <f t="shared" si="3"/>
        <v>1.97</v>
      </c>
      <c r="X6" s="20">
        <f t="shared" si="3"/>
        <v>2102.54</v>
      </c>
      <c r="Y6" s="21">
        <f>IF(Y7="",NA(),Y7)</f>
        <v>116.93</v>
      </c>
      <c r="Z6" s="21">
        <f t="shared" ref="Z6:AH6" si="4">IF(Z7="",NA(),Z7)</f>
        <v>110.38</v>
      </c>
      <c r="AA6" s="21">
        <f t="shared" si="4"/>
        <v>109.39</v>
      </c>
      <c r="AB6" s="21">
        <f t="shared" si="4"/>
        <v>107.73</v>
      </c>
      <c r="AC6" s="21">
        <f t="shared" si="4"/>
        <v>107.67</v>
      </c>
      <c r="AD6" s="21">
        <f t="shared" si="4"/>
        <v>102.7</v>
      </c>
      <c r="AE6" s="21">
        <f t="shared" si="4"/>
        <v>104.11</v>
      </c>
      <c r="AF6" s="21">
        <f t="shared" si="4"/>
        <v>101.98</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48.2</v>
      </c>
      <c r="AP6" s="21">
        <f t="shared" si="5"/>
        <v>46.91</v>
      </c>
      <c r="AQ6" s="21">
        <f t="shared" si="5"/>
        <v>52.27</v>
      </c>
      <c r="AR6" s="21">
        <f t="shared" si="5"/>
        <v>58.68</v>
      </c>
      <c r="AS6" s="21">
        <f t="shared" si="5"/>
        <v>53.87</v>
      </c>
      <c r="AT6" s="20" t="str">
        <f>IF(AT7="","",IF(AT7="-","【-】","【"&amp;SUBSTITUTE(TEXT(AT7,"#,##0.00"),"-","△")&amp;"】"))</f>
        <v>【63.54】</v>
      </c>
      <c r="AU6" s="21">
        <f>IF(AU7="",NA(),AU7)</f>
        <v>399.13</v>
      </c>
      <c r="AV6" s="21">
        <f t="shared" ref="AV6:BD6" si="6">IF(AV7="",NA(),AV7)</f>
        <v>427.09</v>
      </c>
      <c r="AW6" s="21">
        <f t="shared" si="6"/>
        <v>351.05</v>
      </c>
      <c r="AX6" s="21">
        <f t="shared" si="6"/>
        <v>583.96</v>
      </c>
      <c r="AY6" s="21">
        <f t="shared" si="6"/>
        <v>662.06</v>
      </c>
      <c r="AZ6" s="21">
        <f t="shared" si="6"/>
        <v>46.85</v>
      </c>
      <c r="BA6" s="21">
        <f t="shared" si="6"/>
        <v>44.35</v>
      </c>
      <c r="BB6" s="21">
        <f t="shared" si="6"/>
        <v>41.51</v>
      </c>
      <c r="BC6" s="21">
        <f t="shared" si="6"/>
        <v>45.01</v>
      </c>
      <c r="BD6" s="21">
        <f t="shared" si="6"/>
        <v>46.37</v>
      </c>
      <c r="BE6" s="20" t="str">
        <f>IF(BE7="","",IF(BE7="-","【-】","【"&amp;SUBSTITUTE(TEXT(BE7,"#,##0.00"),"-","△")&amp;"】"))</f>
        <v>【50.90】</v>
      </c>
      <c r="BF6" s="21">
        <f>IF(BF7="",NA(),BF7)</f>
        <v>427.92</v>
      </c>
      <c r="BG6" s="21">
        <f t="shared" ref="BG6:BO6" si="7">IF(BG7="",NA(),BG7)</f>
        <v>360.88</v>
      </c>
      <c r="BH6" s="21">
        <f t="shared" si="7"/>
        <v>307.42</v>
      </c>
      <c r="BI6" s="21">
        <f t="shared" si="7"/>
        <v>255.17</v>
      </c>
      <c r="BJ6" s="21">
        <f t="shared" si="7"/>
        <v>225.83</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100.09</v>
      </c>
      <c r="BR6" s="21">
        <f t="shared" ref="BR6:BZ6" si="8">IF(BR7="",NA(),BR7)</f>
        <v>101.81</v>
      </c>
      <c r="BS6" s="21">
        <f t="shared" si="8"/>
        <v>103.75</v>
      </c>
      <c r="BT6" s="21">
        <f t="shared" si="8"/>
        <v>122.29</v>
      </c>
      <c r="BU6" s="21">
        <f t="shared" si="8"/>
        <v>120.34</v>
      </c>
      <c r="BV6" s="21">
        <f t="shared" si="8"/>
        <v>82.88</v>
      </c>
      <c r="BW6" s="21">
        <f t="shared" si="8"/>
        <v>82.53</v>
      </c>
      <c r="BX6" s="21">
        <f t="shared" si="8"/>
        <v>81.81</v>
      </c>
      <c r="BY6" s="21">
        <f t="shared" si="8"/>
        <v>82.27</v>
      </c>
      <c r="BZ6" s="21">
        <f t="shared" si="8"/>
        <v>80.36</v>
      </c>
      <c r="CA6" s="20" t="str">
        <f>IF(CA7="","",IF(CA7="-","【-】","【"&amp;SUBSTITUTE(TEXT(CA7,"#,##0.00"),"-","△")&amp;"】"))</f>
        <v>【72.92】</v>
      </c>
      <c r="CB6" s="21">
        <f>IF(CB7="",NA(),CB7)</f>
        <v>174.83</v>
      </c>
      <c r="CC6" s="21">
        <f t="shared" ref="CC6:CK6" si="9">IF(CC7="",NA(),CC7)</f>
        <v>173.28</v>
      </c>
      <c r="CD6" s="21">
        <f t="shared" si="9"/>
        <v>169.68</v>
      </c>
      <c r="CE6" s="21">
        <f t="shared" si="9"/>
        <v>143.85</v>
      </c>
      <c r="CF6" s="21">
        <f t="shared" si="9"/>
        <v>146.52000000000001</v>
      </c>
      <c r="CG6" s="21">
        <f t="shared" si="9"/>
        <v>187.76</v>
      </c>
      <c r="CH6" s="21">
        <f t="shared" si="9"/>
        <v>190.48</v>
      </c>
      <c r="CI6" s="21">
        <f t="shared" si="9"/>
        <v>193.59</v>
      </c>
      <c r="CJ6" s="21">
        <f t="shared" si="9"/>
        <v>194.42</v>
      </c>
      <c r="CK6" s="21">
        <f t="shared" si="9"/>
        <v>201.33</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45.87</v>
      </c>
      <c r="CS6" s="21">
        <f t="shared" si="10"/>
        <v>44.24</v>
      </c>
      <c r="CT6" s="21">
        <f t="shared" si="10"/>
        <v>45.3</v>
      </c>
      <c r="CU6" s="21">
        <f t="shared" si="10"/>
        <v>45.6</v>
      </c>
      <c r="CV6" s="21">
        <f t="shared" si="10"/>
        <v>44.79</v>
      </c>
      <c r="CW6" s="20" t="str">
        <f>IF(CW7="","",IF(CW7="-","【-】","【"&amp;SUBSTITUTE(TEXT(CW7,"#,##0.00"),"-","△")&amp;"】"))</f>
        <v>【43.17】</v>
      </c>
      <c r="CX6" s="21">
        <f>IF(CX7="",NA(),CX7)</f>
        <v>96.79</v>
      </c>
      <c r="CY6" s="21">
        <f t="shared" ref="CY6:DG6" si="11">IF(CY7="",NA(),CY7)</f>
        <v>97.06</v>
      </c>
      <c r="CZ6" s="21">
        <f t="shared" si="11"/>
        <v>97.14</v>
      </c>
      <c r="DA6" s="21">
        <f t="shared" si="11"/>
        <v>97.25</v>
      </c>
      <c r="DB6" s="21">
        <f t="shared" si="11"/>
        <v>97.34</v>
      </c>
      <c r="DC6" s="21">
        <f t="shared" si="11"/>
        <v>87.65</v>
      </c>
      <c r="DD6" s="21">
        <f t="shared" si="11"/>
        <v>88.15</v>
      </c>
      <c r="DE6" s="21">
        <f t="shared" si="11"/>
        <v>88.37</v>
      </c>
      <c r="DF6" s="21">
        <f t="shared" si="11"/>
        <v>88.66</v>
      </c>
      <c r="DG6" s="21">
        <f t="shared" si="11"/>
        <v>88.68</v>
      </c>
      <c r="DH6" s="20" t="str">
        <f>IF(DH7="","",IF(DH7="-","【-】","【"&amp;SUBSTITUTE(TEXT(DH7,"#,##0.00"),"-","△")&amp;"】"))</f>
        <v>【86.31】</v>
      </c>
      <c r="DI6" s="21">
        <f>IF(DI7="",NA(),DI7)</f>
        <v>57.33</v>
      </c>
      <c r="DJ6" s="21">
        <f t="shared" ref="DJ6:DR6" si="12">IF(DJ7="",NA(),DJ7)</f>
        <v>56.78</v>
      </c>
      <c r="DK6" s="21">
        <f t="shared" si="12"/>
        <v>62.35</v>
      </c>
      <c r="DL6" s="21">
        <f t="shared" si="12"/>
        <v>65.33</v>
      </c>
      <c r="DM6" s="21">
        <f t="shared" si="12"/>
        <v>67.89</v>
      </c>
      <c r="DN6" s="21">
        <f t="shared" si="12"/>
        <v>29.24</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0.06</v>
      </c>
      <c r="EK6" s="21">
        <f t="shared" si="14"/>
        <v>0.27</v>
      </c>
      <c r="EL6" s="21">
        <f t="shared" si="14"/>
        <v>0.22</v>
      </c>
      <c r="EM6" s="21">
        <f t="shared" si="14"/>
        <v>0.17</v>
      </c>
      <c r="EN6" s="21">
        <f t="shared" si="14"/>
        <v>0.27</v>
      </c>
      <c r="EO6" s="20" t="str">
        <f>IF(EO7="","",IF(EO7="-","【-】","【"&amp;SUBSTITUTE(TEXT(EO7,"#,##0.00"),"-","△")&amp;"】"))</f>
        <v>【0.15】</v>
      </c>
    </row>
    <row r="7" spans="1:148" s="22" customFormat="1" x14ac:dyDescent="0.15">
      <c r="A7" s="14"/>
      <c r="B7" s="23">
        <v>2024</v>
      </c>
      <c r="C7" s="23">
        <v>423076</v>
      </c>
      <c r="D7" s="23">
        <v>46</v>
      </c>
      <c r="E7" s="23">
        <v>17</v>
      </c>
      <c r="F7" s="23">
        <v>4</v>
      </c>
      <c r="G7" s="23">
        <v>0</v>
      </c>
      <c r="H7" s="23" t="s">
        <v>96</v>
      </c>
      <c r="I7" s="23" t="s">
        <v>97</v>
      </c>
      <c r="J7" s="23" t="s">
        <v>98</v>
      </c>
      <c r="K7" s="23" t="s">
        <v>99</v>
      </c>
      <c r="L7" s="23" t="s">
        <v>100</v>
      </c>
      <c r="M7" s="23" t="s">
        <v>101</v>
      </c>
      <c r="N7" s="24" t="s">
        <v>102</v>
      </c>
      <c r="O7" s="24">
        <v>83.8</v>
      </c>
      <c r="P7" s="24">
        <v>10.55</v>
      </c>
      <c r="Q7" s="24">
        <v>98.36</v>
      </c>
      <c r="R7" s="24">
        <v>3256</v>
      </c>
      <c r="S7" s="24">
        <v>39479</v>
      </c>
      <c r="T7" s="24">
        <v>28.73</v>
      </c>
      <c r="U7" s="24">
        <v>1374.14</v>
      </c>
      <c r="V7" s="24">
        <v>4142</v>
      </c>
      <c r="W7" s="24">
        <v>1.97</v>
      </c>
      <c r="X7" s="24">
        <v>2102.54</v>
      </c>
      <c r="Y7" s="24">
        <v>116.93</v>
      </c>
      <c r="Z7" s="24">
        <v>110.38</v>
      </c>
      <c r="AA7" s="24">
        <v>109.39</v>
      </c>
      <c r="AB7" s="24">
        <v>107.73</v>
      </c>
      <c r="AC7" s="24">
        <v>107.67</v>
      </c>
      <c r="AD7" s="24">
        <v>102.7</v>
      </c>
      <c r="AE7" s="24">
        <v>104.11</v>
      </c>
      <c r="AF7" s="24">
        <v>101.98</v>
      </c>
      <c r="AG7" s="24">
        <v>102.68</v>
      </c>
      <c r="AH7" s="24">
        <v>103.79</v>
      </c>
      <c r="AI7" s="24">
        <v>105.07</v>
      </c>
      <c r="AJ7" s="24">
        <v>0</v>
      </c>
      <c r="AK7" s="24">
        <v>0</v>
      </c>
      <c r="AL7" s="24">
        <v>0</v>
      </c>
      <c r="AM7" s="24">
        <v>0</v>
      </c>
      <c r="AN7" s="24">
        <v>0</v>
      </c>
      <c r="AO7" s="24">
        <v>48.2</v>
      </c>
      <c r="AP7" s="24">
        <v>46.91</v>
      </c>
      <c r="AQ7" s="24">
        <v>52.27</v>
      </c>
      <c r="AR7" s="24">
        <v>58.68</v>
      </c>
      <c r="AS7" s="24">
        <v>53.87</v>
      </c>
      <c r="AT7" s="24">
        <v>63.54</v>
      </c>
      <c r="AU7" s="24">
        <v>399.13</v>
      </c>
      <c r="AV7" s="24">
        <v>427.09</v>
      </c>
      <c r="AW7" s="24">
        <v>351.05</v>
      </c>
      <c r="AX7" s="24">
        <v>583.96</v>
      </c>
      <c r="AY7" s="24">
        <v>662.06</v>
      </c>
      <c r="AZ7" s="24">
        <v>46.85</v>
      </c>
      <c r="BA7" s="24">
        <v>44.35</v>
      </c>
      <c r="BB7" s="24">
        <v>41.51</v>
      </c>
      <c r="BC7" s="24">
        <v>45.01</v>
      </c>
      <c r="BD7" s="24">
        <v>46.37</v>
      </c>
      <c r="BE7" s="24">
        <v>50.9</v>
      </c>
      <c r="BF7" s="24">
        <v>427.92</v>
      </c>
      <c r="BG7" s="24">
        <v>360.88</v>
      </c>
      <c r="BH7" s="24">
        <v>307.42</v>
      </c>
      <c r="BI7" s="24">
        <v>255.17</v>
      </c>
      <c r="BJ7" s="24">
        <v>225.83</v>
      </c>
      <c r="BK7" s="24">
        <v>1268.6300000000001</v>
      </c>
      <c r="BL7" s="24">
        <v>1283.69</v>
      </c>
      <c r="BM7" s="24">
        <v>1160.22</v>
      </c>
      <c r="BN7" s="24">
        <v>1141.98</v>
      </c>
      <c r="BO7" s="24">
        <v>1062.58</v>
      </c>
      <c r="BP7" s="24">
        <v>1099.1500000000001</v>
      </c>
      <c r="BQ7" s="24">
        <v>100.09</v>
      </c>
      <c r="BR7" s="24">
        <v>101.81</v>
      </c>
      <c r="BS7" s="24">
        <v>103.75</v>
      </c>
      <c r="BT7" s="24">
        <v>122.29</v>
      </c>
      <c r="BU7" s="24">
        <v>120.34</v>
      </c>
      <c r="BV7" s="24">
        <v>82.88</v>
      </c>
      <c r="BW7" s="24">
        <v>82.53</v>
      </c>
      <c r="BX7" s="24">
        <v>81.81</v>
      </c>
      <c r="BY7" s="24">
        <v>82.27</v>
      </c>
      <c r="BZ7" s="24">
        <v>80.36</v>
      </c>
      <c r="CA7" s="24">
        <v>72.92</v>
      </c>
      <c r="CB7" s="24">
        <v>174.83</v>
      </c>
      <c r="CC7" s="24">
        <v>173.28</v>
      </c>
      <c r="CD7" s="24">
        <v>169.68</v>
      </c>
      <c r="CE7" s="24">
        <v>143.85</v>
      </c>
      <c r="CF7" s="24">
        <v>146.52000000000001</v>
      </c>
      <c r="CG7" s="24">
        <v>187.76</v>
      </c>
      <c r="CH7" s="24">
        <v>190.48</v>
      </c>
      <c r="CI7" s="24">
        <v>193.59</v>
      </c>
      <c r="CJ7" s="24">
        <v>194.42</v>
      </c>
      <c r="CK7" s="24">
        <v>201.33</v>
      </c>
      <c r="CL7" s="24">
        <v>225.78</v>
      </c>
      <c r="CM7" s="24" t="s">
        <v>102</v>
      </c>
      <c r="CN7" s="24" t="s">
        <v>102</v>
      </c>
      <c r="CO7" s="24" t="s">
        <v>102</v>
      </c>
      <c r="CP7" s="24" t="s">
        <v>102</v>
      </c>
      <c r="CQ7" s="24" t="s">
        <v>102</v>
      </c>
      <c r="CR7" s="24">
        <v>45.87</v>
      </c>
      <c r="CS7" s="24">
        <v>44.24</v>
      </c>
      <c r="CT7" s="24">
        <v>45.3</v>
      </c>
      <c r="CU7" s="24">
        <v>45.6</v>
      </c>
      <c r="CV7" s="24">
        <v>44.79</v>
      </c>
      <c r="CW7" s="24">
        <v>43.17</v>
      </c>
      <c r="CX7" s="24">
        <v>96.79</v>
      </c>
      <c r="CY7" s="24">
        <v>97.06</v>
      </c>
      <c r="CZ7" s="24">
        <v>97.14</v>
      </c>
      <c r="DA7" s="24">
        <v>97.25</v>
      </c>
      <c r="DB7" s="24">
        <v>97.34</v>
      </c>
      <c r="DC7" s="24">
        <v>87.65</v>
      </c>
      <c r="DD7" s="24">
        <v>88.15</v>
      </c>
      <c r="DE7" s="24">
        <v>88.37</v>
      </c>
      <c r="DF7" s="24">
        <v>88.66</v>
      </c>
      <c r="DG7" s="24">
        <v>88.68</v>
      </c>
      <c r="DH7" s="24">
        <v>86.31</v>
      </c>
      <c r="DI7" s="24">
        <v>57.33</v>
      </c>
      <c r="DJ7" s="24">
        <v>56.78</v>
      </c>
      <c r="DK7" s="24">
        <v>62.35</v>
      </c>
      <c r="DL7" s="24">
        <v>65.33</v>
      </c>
      <c r="DM7" s="24">
        <v>67.89</v>
      </c>
      <c r="DN7" s="24">
        <v>29.24</v>
      </c>
      <c r="DO7" s="24">
        <v>31.73</v>
      </c>
      <c r="DP7" s="24">
        <v>32.57</v>
      </c>
      <c r="DQ7" s="24">
        <v>33.159999999999997</v>
      </c>
      <c r="DR7" s="24">
        <v>34.590000000000003</v>
      </c>
      <c r="DS7" s="24">
        <v>30.82</v>
      </c>
      <c r="DT7" s="24">
        <v>0</v>
      </c>
      <c r="DU7" s="24">
        <v>0</v>
      </c>
      <c r="DV7" s="24">
        <v>0</v>
      </c>
      <c r="DW7" s="24">
        <v>0</v>
      </c>
      <c r="DX7" s="24">
        <v>0</v>
      </c>
      <c r="DY7" s="24">
        <v>0</v>
      </c>
      <c r="DZ7" s="24">
        <v>0</v>
      </c>
      <c r="EA7" s="24">
        <v>0.04</v>
      </c>
      <c r="EB7" s="24">
        <v>0.12</v>
      </c>
      <c r="EC7" s="24">
        <v>0.1</v>
      </c>
      <c r="ED7" s="24">
        <v>0.06</v>
      </c>
      <c r="EE7" s="24">
        <v>0</v>
      </c>
      <c r="EF7" s="24">
        <v>0</v>
      </c>
      <c r="EG7" s="24">
        <v>0</v>
      </c>
      <c r="EH7" s="24">
        <v>0</v>
      </c>
      <c r="EI7" s="24">
        <v>0</v>
      </c>
      <c r="EJ7" s="24">
        <v>0.06</v>
      </c>
      <c r="EK7" s="24">
        <v>0.27</v>
      </c>
      <c r="EL7" s="24">
        <v>0.22</v>
      </c>
      <c r="EM7" s="24">
        <v>0.17</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川田　優惟</cp:lastModifiedBy>
  <cp:lastPrinted>2026-01-16T04:02:50Z</cp:lastPrinted>
  <dcterms:created xsi:type="dcterms:W3CDTF">2025-12-23T06:14:47Z</dcterms:created>
  <dcterms:modified xsi:type="dcterms:W3CDTF">2026-02-19T01:25:23Z</dcterms:modified>
  <cp:category/>
</cp:coreProperties>
</file>